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INTECI\HERRAMIENTAS TECNOLOGICAS\"/>
    </mc:Choice>
  </mc:AlternateContent>
  <xr:revisionPtr revIDLastSave="0" documentId="8_{932B7100-87BC-4128-8070-EF5469B2E2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ceta Ejemplo" sheetId="1" r:id="rId1"/>
    <sheet name="Plantilla" sheetId="9" r:id="rId2"/>
  </sheets>
  <definedNames>
    <definedName name="_xlnm.Print_Area" localSheetId="1">Plantilla!$E$6:$L$49</definedName>
    <definedName name="_xlnm.Print_Area" localSheetId="0">'Receta Ejemplo'!$E$6:$L$49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9" l="1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H18" i="9"/>
  <c r="G18" i="9"/>
  <c r="L34" i="9" l="1"/>
  <c r="G12" i="9" s="1"/>
  <c r="G13" i="9" s="1"/>
  <c r="K10" i="9" l="1"/>
  <c r="G14" i="9"/>
  <c r="L8" i="9" s="1"/>
  <c r="L7" i="9"/>
  <c r="K11" i="9" l="1"/>
  <c r="G10" i="1"/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9" i="1"/>
  <c r="G18" i="1"/>
  <c r="H18" i="1"/>
  <c r="L34" i="1" l="1"/>
  <c r="G12" i="1" l="1"/>
  <c r="G14" i="1" s="1"/>
  <c r="L7" i="1" l="1"/>
  <c r="G13" i="1"/>
  <c r="K10" i="1"/>
  <c r="L8" i="1" l="1"/>
  <c r="K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" authorId="0" shapeId="0" xr:uid="{EBBA9DD6-C36D-426B-8991-8ECE8D04A941}">
      <text>
        <r>
          <rPr>
            <sz val="10"/>
            <color rgb="FF000000"/>
            <rFont val="Arial"/>
            <family val="2"/>
          </rPr>
          <t>Ingrese el precio de venta al público del plato para calcular su porcentaje de costo y el margen de beneficio.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" authorId="0" shapeId="0" xr:uid="{2F92319B-CB77-44FF-95DE-3BE2521F9370}">
      <text>
        <r>
          <rPr>
            <sz val="10"/>
            <color rgb="FF000000"/>
            <rFont val="Arial"/>
            <family val="2"/>
          </rPr>
          <t>Ingrese el precio de venta al público del plato para calcular su porcentaje de costo y el margen de beneficio.</t>
        </r>
      </text>
    </comment>
  </commentList>
</comments>
</file>

<file path=xl/sharedStrings.xml><?xml version="1.0" encoding="utf-8"?>
<sst xmlns="http://schemas.openxmlformats.org/spreadsheetml/2006/main" count="45" uniqueCount="28">
  <si>
    <t>Food Cost</t>
  </si>
  <si>
    <t>Net Profit</t>
  </si>
  <si>
    <t>PRECIO DE VENTA AL PÚBLICO</t>
  </si>
  <si>
    <t>IMPUESTOS %</t>
  </si>
  <si>
    <t>PRECIO DE VENTA NETO</t>
  </si>
  <si>
    <t>Costo Total</t>
  </si>
  <si>
    <t>COSTO TOTAL DE LA RECETA</t>
  </si>
  <si>
    <t>% COSTO DE LA RECETA</t>
  </si>
  <si>
    <t>Beneficio Neto</t>
  </si>
  <si>
    <t>MARGEN DE BENEFICIO NETO</t>
  </si>
  <si>
    <t>Sistema de Medición</t>
  </si>
  <si>
    <t>Nombre del producto</t>
  </si>
  <si>
    <t>Cantidad</t>
  </si>
  <si>
    <t>Coste</t>
  </si>
  <si>
    <t>Coste Total</t>
  </si>
  <si>
    <t>Salmón al horno con patatas</t>
  </si>
  <si>
    <t>Salmón fresco</t>
  </si>
  <si>
    <t>Patatas</t>
  </si>
  <si>
    <t>Pimiento verde italiano</t>
  </si>
  <si>
    <t>Cebolleta</t>
  </si>
  <si>
    <t>Tomate</t>
  </si>
  <si>
    <t>Vino blanco</t>
  </si>
  <si>
    <t>Sal y pimienta (al gusto)</t>
  </si>
  <si>
    <t>COSTE TOTAL</t>
  </si>
  <si>
    <t>Rellenar solo las celdas de color</t>
  </si>
  <si>
    <t>Métrico</t>
  </si>
  <si>
    <t>Nombre de la receta</t>
  </si>
  <si>
    <t>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</si>
</sst>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S/&quot;\ * #,##0.00_-;\-&quot;S/&quot;\ * #,##0.00_-;_-&quot;S/&quot;\ * &quot;-&quot;??_-;_-@_-"/>
    <numFmt numFmtId="164" formatCode="[$$-409]#,##0.00"/>
    <numFmt numFmtId="165" formatCode="[$-F800]dddd\,\ mmmm\ dd\,\ yyyy"/>
    <numFmt numFmtId="166" formatCode="[$€]#,##0.00"/>
    <numFmt numFmtId="167" formatCode="_-\$* #,##0.00_ ;_-\$* \-#,##0.00\ ;_-\$* &quot;-&quot;??_ ;_-@_ "/>
    <numFmt numFmtId="168" formatCode="_-[$S/-280A]\ * #,##0.00_-;\-[$S/-280A]\ * #,##0.00_-;_-[$S/-280A]\ 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Rubik"/>
    </font>
    <font>
      <sz val="12"/>
      <color rgb="FF4D4D4D"/>
      <name val="Rubik"/>
    </font>
    <font>
      <sz val="10"/>
      <color rgb="FF000000"/>
      <name val="Rubik"/>
    </font>
    <font>
      <sz val="10"/>
      <color rgb="FFD9D9D9"/>
      <name val="Arial"/>
      <family val="2"/>
    </font>
    <font>
      <sz val="10"/>
      <color rgb="FFE6E6E6"/>
      <name val="Arial"/>
      <family val="2"/>
    </font>
    <font>
      <sz val="10"/>
      <color rgb="FFFFFFFF"/>
      <name val="Rubik"/>
    </font>
    <font>
      <b/>
      <sz val="14"/>
      <color rgb="FFFFFFFF"/>
      <name val="Arial"/>
      <family val="2"/>
    </font>
    <font>
      <sz val="12"/>
      <color rgb="FFFFFFFF"/>
      <name val="Rubik"/>
    </font>
    <font>
      <b/>
      <sz val="12"/>
      <color rgb="FFFFFFFF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0"/>
      <name val="Rubik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6E6E6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E599"/>
      </patternFill>
    </fill>
    <fill>
      <patternFill patternType="solid">
        <fgColor theme="8" tint="-0.499984740745262"/>
        <bgColor rgb="FFE6E6E6"/>
      </patternFill>
    </fill>
    <fill>
      <patternFill patternType="solid">
        <fgColor theme="8" tint="-0.499984740745262"/>
        <bgColor rgb="FFFCC11A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6E6E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499984740745262"/>
        <bgColor rgb="FFFFE5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/>
      <right/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7" fillId="0" borderId="0" applyFont="0" applyFill="0" applyBorder="0" applyAlignment="0" applyProtection="0"/>
  </cellStyleXfs>
  <cellXfs count="118">
    <xf numFmtId="0" fontId="0" fillId="0" borderId="0" xfId="0"/>
    <xf numFmtId="4" fontId="3" fillId="3" borderId="0" xfId="0" applyNumberFormat="1" applyFont="1" applyFill="1" applyAlignment="1">
      <alignment horizontal="right" vertical="center"/>
    </xf>
    <xf numFmtId="2" fontId="1" fillId="2" borderId="0" xfId="0" applyNumberFormat="1" applyFont="1" applyFill="1"/>
    <xf numFmtId="0" fontId="1" fillId="2" borderId="0" xfId="0" applyFont="1" applyFill="1"/>
    <xf numFmtId="4" fontId="1" fillId="2" borderId="0" xfId="0" applyNumberFormat="1" applyFont="1" applyFill="1"/>
    <xf numFmtId="10" fontId="3" fillId="2" borderId="0" xfId="0" applyNumberFormat="1" applyFont="1" applyFill="1" applyAlignment="1" applyProtection="1">
      <alignment horizontal="right" vertical="center"/>
      <protection locked="0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1" fillId="3" borderId="0" xfId="0" applyNumberFormat="1" applyFont="1" applyFill="1" applyAlignment="1">
      <alignment vertical="center"/>
    </xf>
    <xf numFmtId="165" fontId="1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167" fontId="3" fillId="3" borderId="0" xfId="0" applyNumberFormat="1" applyFont="1" applyFill="1" applyAlignment="1">
      <alignment horizontal="right" vertical="center"/>
    </xf>
    <xf numFmtId="0" fontId="5" fillId="4" borderId="0" xfId="0" applyFont="1" applyFill="1" applyAlignment="1">
      <alignment vertical="center"/>
    </xf>
    <xf numFmtId="166" fontId="5" fillId="4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4" fontId="3" fillId="2" borderId="0" xfId="0" applyNumberFormat="1" applyFont="1" applyFill="1" applyAlignment="1" applyProtection="1">
      <alignment horizontal="right" vertical="center"/>
      <protection locked="0"/>
    </xf>
    <xf numFmtId="0" fontId="18" fillId="3" borderId="0" xfId="0" applyFont="1" applyFill="1" applyAlignment="1">
      <alignment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/>
    </xf>
    <xf numFmtId="166" fontId="9" fillId="6" borderId="0" xfId="0" applyNumberFormat="1" applyFont="1" applyFill="1" applyAlignment="1">
      <alignment vertical="center"/>
    </xf>
    <xf numFmtId="0" fontId="1" fillId="3" borderId="10" xfId="0" applyFont="1" applyFill="1" applyBorder="1" applyAlignment="1">
      <alignment vertical="center"/>
    </xf>
    <xf numFmtId="166" fontId="18" fillId="3" borderId="7" xfId="0" applyNumberFormat="1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1" fillId="3" borderId="3" xfId="0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horizontal="right" vertical="center"/>
      <protection locked="0"/>
    </xf>
    <xf numFmtId="164" fontId="10" fillId="3" borderId="8" xfId="0" applyNumberFormat="1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right" vertical="center"/>
      <protection locked="0"/>
    </xf>
    <xf numFmtId="164" fontId="10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25" fillId="8" borderId="2" xfId="0" applyNumberFormat="1" applyFont="1" applyFill="1" applyBorder="1" applyAlignment="1">
      <alignment horizontal="right" vertical="center" indent="1"/>
    </xf>
    <xf numFmtId="0" fontId="0" fillId="2" borderId="0" xfId="0" applyFill="1" applyProtection="1">
      <protection locked="0"/>
    </xf>
    <xf numFmtId="0" fontId="0" fillId="2" borderId="7" xfId="0" applyFill="1" applyBorder="1" applyProtection="1">
      <protection locked="0"/>
    </xf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11" borderId="0" xfId="0" applyFill="1"/>
    <xf numFmtId="0" fontId="0" fillId="0" borderId="20" xfId="0" applyBorder="1"/>
    <xf numFmtId="0" fontId="0" fillId="0" borderId="14" xfId="0" applyBorder="1"/>
    <xf numFmtId="0" fontId="1" fillId="0" borderId="14" xfId="0" applyFont="1" applyBorder="1" applyAlignment="1">
      <alignment vertical="center"/>
    </xf>
    <xf numFmtId="0" fontId="0" fillId="2" borderId="20" xfId="0" applyFill="1" applyBorder="1"/>
    <xf numFmtId="0" fontId="1" fillId="2" borderId="14" xfId="0" applyFont="1" applyFill="1" applyBorder="1" applyAlignment="1">
      <alignment vertical="center"/>
    </xf>
    <xf numFmtId="0" fontId="0" fillId="2" borderId="14" xfId="0" applyFill="1" applyBorder="1"/>
    <xf numFmtId="0" fontId="0" fillId="2" borderId="21" xfId="0" applyFill="1" applyBorder="1"/>
    <xf numFmtId="0" fontId="0" fillId="2" borderId="17" xfId="0" applyFill="1" applyBorder="1"/>
    <xf numFmtId="0" fontId="0" fillId="2" borderId="22" xfId="0" applyFill="1" applyBorder="1"/>
    <xf numFmtId="0" fontId="1" fillId="11" borderId="0" xfId="0" applyFont="1" applyFill="1" applyAlignment="1">
      <alignment vertical="center"/>
    </xf>
    <xf numFmtId="0" fontId="15" fillId="11" borderId="0" xfId="0" applyFont="1" applyFill="1"/>
    <xf numFmtId="0" fontId="19" fillId="13" borderId="16" xfId="0" applyFont="1" applyFill="1" applyBorder="1" applyAlignment="1">
      <alignment horizontal="center" vertical="center"/>
    </xf>
    <xf numFmtId="0" fontId="24" fillId="13" borderId="17" xfId="0" applyFont="1" applyFill="1" applyBorder="1" applyAlignment="1">
      <alignment horizontal="center" vertical="center"/>
    </xf>
    <xf numFmtId="0" fontId="0" fillId="2" borderId="11" xfId="0" applyFill="1" applyBorder="1"/>
    <xf numFmtId="0" fontId="22" fillId="2" borderId="15" xfId="0" applyFont="1" applyFill="1" applyBorder="1" applyAlignment="1" applyProtection="1">
      <alignment horizontal="center" vertical="center"/>
      <protection locked="0"/>
    </xf>
    <xf numFmtId="4" fontId="22" fillId="2" borderId="15" xfId="0" applyNumberFormat="1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4" fontId="22" fillId="2" borderId="11" xfId="0" applyNumberFormat="1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4" fontId="23" fillId="2" borderId="11" xfId="0" applyNumberFormat="1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left" vertical="center"/>
      <protection locked="0"/>
    </xf>
    <xf numFmtId="166" fontId="22" fillId="2" borderId="11" xfId="0" applyNumberFormat="1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 applyProtection="1">
      <alignment horizontal="left" vertical="center"/>
      <protection locked="0"/>
    </xf>
    <xf numFmtId="166" fontId="22" fillId="2" borderId="13" xfId="0" applyNumberFormat="1" applyFont="1" applyFill="1" applyBorder="1" applyAlignment="1" applyProtection="1">
      <alignment vertical="center"/>
      <protection locked="0"/>
    </xf>
    <xf numFmtId="4" fontId="0" fillId="2" borderId="11" xfId="0" applyNumberFormat="1" applyFill="1" applyBorder="1" applyAlignment="1" applyProtection="1">
      <alignment horizontal="right" vertical="center"/>
      <protection locked="0"/>
    </xf>
    <xf numFmtId="10" fontId="0" fillId="2" borderId="11" xfId="0" applyNumberFormat="1" applyFill="1" applyBorder="1" applyAlignment="1" applyProtection="1">
      <alignment horizontal="right" vertical="center"/>
      <protection locked="0"/>
    </xf>
    <xf numFmtId="4" fontId="0" fillId="10" borderId="11" xfId="0" applyNumberFormat="1" applyFill="1" applyBorder="1" applyAlignment="1">
      <alignment horizontal="right" vertical="center"/>
    </xf>
    <xf numFmtId="2" fontId="0" fillId="10" borderId="11" xfId="0" applyNumberFormat="1" applyFill="1" applyBorder="1" applyAlignment="1">
      <alignment horizontal="right" vertical="center"/>
    </xf>
    <xf numFmtId="10" fontId="0" fillId="10" borderId="11" xfId="0" applyNumberFormat="1" applyFill="1" applyBorder="1" applyAlignment="1">
      <alignment horizontal="right" vertical="center"/>
    </xf>
    <xf numFmtId="0" fontId="22" fillId="2" borderId="11" xfId="0" applyFont="1" applyFill="1" applyBorder="1" applyAlignment="1" applyProtection="1">
      <alignment horizontal="left" vertical="center" indent="1"/>
      <protection locked="0"/>
    </xf>
    <xf numFmtId="0" fontId="21" fillId="8" borderId="12" xfId="0" applyFont="1" applyFill="1" applyBorder="1" applyAlignment="1">
      <alignment horizontal="right" vertical="center"/>
    </xf>
    <xf numFmtId="0" fontId="22" fillId="3" borderId="11" xfId="0" applyFont="1" applyFill="1" applyBorder="1" applyAlignment="1" applyProtection="1">
      <alignment horizontal="left" vertical="center" indent="1"/>
      <protection locked="0"/>
    </xf>
    <xf numFmtId="0" fontId="23" fillId="3" borderId="11" xfId="0" applyFont="1" applyFill="1" applyBorder="1" applyAlignment="1" applyProtection="1">
      <alignment horizontal="left" vertical="center" indent="1"/>
      <protection locked="0"/>
    </xf>
    <xf numFmtId="0" fontId="22" fillId="3" borderId="13" xfId="0" applyFont="1" applyFill="1" applyBorder="1" applyAlignment="1" applyProtection="1">
      <alignment horizontal="left" vertical="center" indent="1"/>
      <protection locked="0"/>
    </xf>
    <xf numFmtId="0" fontId="22" fillId="7" borderId="1" xfId="0" applyFont="1" applyFill="1" applyBorder="1" applyAlignment="1">
      <alignment vertical="center"/>
    </xf>
    <xf numFmtId="0" fontId="22" fillId="7" borderId="12" xfId="0" applyFont="1" applyFill="1" applyBorder="1" applyAlignment="1">
      <alignment vertical="center"/>
    </xf>
    <xf numFmtId="0" fontId="14" fillId="8" borderId="11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6" fillId="12" borderId="1" xfId="0" applyFont="1" applyFill="1" applyBorder="1" applyAlignment="1" applyProtection="1">
      <alignment horizontal="center"/>
      <protection locked="0"/>
    </xf>
    <xf numFmtId="0" fontId="16" fillId="12" borderId="12" xfId="0" applyFont="1" applyFill="1" applyBorder="1" applyAlignment="1" applyProtection="1">
      <alignment horizontal="center"/>
      <protection locked="0"/>
    </xf>
    <xf numFmtId="0" fontId="16" fillId="12" borderId="2" xfId="0" applyFont="1" applyFill="1" applyBorder="1" applyAlignment="1" applyProtection="1">
      <alignment horizontal="center"/>
      <protection locked="0"/>
    </xf>
    <xf numFmtId="0" fontId="20" fillId="7" borderId="11" xfId="0" applyFont="1" applyFill="1" applyBorder="1" applyAlignment="1">
      <alignment horizontal="left" vertical="center" indent="1"/>
    </xf>
    <xf numFmtId="0" fontId="19" fillId="13" borderId="2" xfId="0" applyFont="1" applyFill="1" applyBorder="1" applyAlignment="1">
      <alignment horizontal="center" vertical="center"/>
    </xf>
    <xf numFmtId="0" fontId="19" fillId="13" borderId="11" xfId="0" applyFont="1" applyFill="1" applyBorder="1" applyAlignment="1">
      <alignment horizontal="center" vertical="center"/>
    </xf>
    <xf numFmtId="2" fontId="22" fillId="9" borderId="15" xfId="0" applyNumberFormat="1" applyFont="1" applyFill="1" applyBorder="1" applyAlignment="1">
      <alignment horizontal="right" vertical="center" indent="1"/>
    </xf>
    <xf numFmtId="0" fontId="19" fillId="13" borderId="1" xfId="0" applyFont="1" applyFill="1" applyBorder="1" applyAlignment="1">
      <alignment horizontal="center" vertical="center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0" fontId="26" fillId="11" borderId="0" xfId="0" applyFont="1" applyFill="1" applyAlignment="1">
      <alignment horizontal="center"/>
    </xf>
    <xf numFmtId="0" fontId="26" fillId="11" borderId="14" xfId="0" applyFont="1" applyFill="1" applyBorder="1" applyAlignment="1">
      <alignment horizontal="center"/>
    </xf>
    <xf numFmtId="2" fontId="22" fillId="9" borderId="11" xfId="0" applyNumberFormat="1" applyFont="1" applyFill="1" applyBorder="1" applyAlignment="1">
      <alignment horizontal="right" vertical="center" indent="1"/>
    </xf>
    <xf numFmtId="2" fontId="22" fillId="9" borderId="13" xfId="0" applyNumberFormat="1" applyFont="1" applyFill="1" applyBorder="1" applyAlignment="1">
      <alignment horizontal="right" vertical="center" indent="1"/>
    </xf>
    <xf numFmtId="0" fontId="11" fillId="3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7" xfId="0" applyFill="1" applyBorder="1" applyProtection="1">
      <protection locked="0"/>
    </xf>
    <xf numFmtId="2" fontId="23" fillId="9" borderId="11" xfId="0" applyNumberFormat="1" applyFont="1" applyFill="1" applyBorder="1" applyAlignment="1">
      <alignment horizontal="right" vertical="center" indent="1"/>
    </xf>
    <xf numFmtId="168" fontId="22" fillId="9" borderId="15" xfId="0" applyNumberFormat="1" applyFont="1" applyFill="1" applyBorder="1" applyAlignment="1">
      <alignment horizontal="right" vertical="center" indent="1"/>
    </xf>
    <xf numFmtId="168" fontId="22" fillId="9" borderId="11" xfId="0" applyNumberFormat="1" applyFont="1" applyFill="1" applyBorder="1" applyAlignment="1">
      <alignment horizontal="right" vertical="center" indent="1"/>
    </xf>
    <xf numFmtId="168" fontId="23" fillId="9" borderId="11" xfId="0" applyNumberFormat="1" applyFont="1" applyFill="1" applyBorder="1" applyAlignment="1">
      <alignment horizontal="right" vertical="center" indent="1"/>
    </xf>
    <xf numFmtId="168" fontId="22" fillId="9" borderId="13" xfId="0" applyNumberFormat="1" applyFont="1" applyFill="1" applyBorder="1" applyAlignment="1">
      <alignment horizontal="right" vertical="center" indent="1"/>
    </xf>
    <xf numFmtId="168" fontId="22" fillId="2" borderId="15" xfId="1" applyNumberFormat="1" applyFont="1" applyFill="1" applyBorder="1" applyAlignment="1" applyProtection="1">
      <alignment horizontal="center" vertical="center"/>
      <protection locked="0"/>
    </xf>
    <xf numFmtId="168" fontId="22" fillId="2" borderId="11" xfId="1" applyNumberFormat="1" applyFont="1" applyFill="1" applyBorder="1" applyAlignment="1" applyProtection="1">
      <alignment horizontal="center" vertical="center"/>
      <protection locked="0"/>
    </xf>
    <xf numFmtId="168" fontId="23" fillId="2" borderId="11" xfId="1" applyNumberFormat="1" applyFont="1" applyFill="1" applyBorder="1" applyAlignment="1" applyProtection="1">
      <alignment horizontal="center" vertical="center"/>
      <protection locked="0"/>
    </xf>
    <xf numFmtId="168" fontId="22" fillId="2" borderId="13" xfId="1" applyNumberFormat="1" applyFont="1" applyFill="1" applyBorder="1" applyAlignment="1" applyProtection="1">
      <alignment vertical="center"/>
      <protection locked="0"/>
    </xf>
    <xf numFmtId="168" fontId="25" fillId="8" borderId="2" xfId="0" applyNumberFormat="1" applyFont="1" applyFill="1" applyBorder="1" applyAlignment="1">
      <alignment horizontal="right" vertical="center" indent="1"/>
    </xf>
    <xf numFmtId="168" fontId="0" fillId="2" borderId="11" xfId="0" applyNumberFormat="1" applyFill="1" applyBorder="1" applyAlignment="1" applyProtection="1">
      <alignment horizontal="right" vertical="center"/>
      <protection locked="0"/>
    </xf>
    <xf numFmtId="168" fontId="0" fillId="10" borderId="11" xfId="0" applyNumberForma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1750174826762569E-2"/>
          <c:y val="0.14813990160834145"/>
          <c:w val="0.98824982517323745"/>
          <c:h val="0.660095009533365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C936-4BB8-8A43-869910E60BC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936-4BB8-8A43-869910E60B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'Receta Ejemplo'!$K$7:$K$8</c:f>
              <c:strCache>
                <c:ptCount val="2"/>
                <c:pt idx="0">
                  <c:v>Costo Total</c:v>
                </c:pt>
                <c:pt idx="1">
                  <c:v>Beneficio Neto</c:v>
                </c:pt>
              </c:strCache>
            </c:strRef>
          </c:cat>
          <c:val>
            <c:numRef>
              <c:f>'Receta Ejemplo'!$L$7:$L$8</c:f>
              <c:numCache>
                <c:formatCode>[$€]#,##0.00</c:formatCode>
                <c:ptCount val="2"/>
                <c:pt idx="0">
                  <c:v>4.3174999999999999</c:v>
                </c:pt>
                <c:pt idx="1">
                  <c:v>7.9825000000000008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6-4BB8-8A43-869910E60B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1750174826762569E-2"/>
          <c:y val="0.14813990160834145"/>
          <c:w val="0.98824982517323745"/>
          <c:h val="0.660095009533365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BDA-46F3-95F3-1EFC0B21AEFC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BDA-46F3-95F3-1EFC0B21AE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Plantilla!$K$7:$K$8</c:f>
              <c:strCache>
                <c:ptCount val="2"/>
                <c:pt idx="0">
                  <c:v>Costo Total</c:v>
                </c:pt>
                <c:pt idx="1">
                  <c:v>Beneficio Neto</c:v>
                </c:pt>
              </c:strCache>
            </c:strRef>
          </c:cat>
          <c:val>
            <c:numRef>
              <c:f>Plantilla!$L$7:$L$8</c:f>
              <c:numCache>
                <c:formatCode>[$€]#,##0.00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A-46F3-95F3-1EFC0B21AE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6</xdr:row>
      <xdr:rowOff>152399</xdr:rowOff>
    </xdr:from>
    <xdr:to>
      <xdr:col>11</xdr:col>
      <xdr:colOff>695325</xdr:colOff>
      <xdr:row>14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3258FF-1119-40AC-88C7-F31BF9AE76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438150</xdr:colOff>
      <xdr:row>35</xdr:row>
      <xdr:rowOff>9525</xdr:rowOff>
    </xdr:from>
    <xdr:to>
      <xdr:col>11</xdr:col>
      <xdr:colOff>765300</xdr:colOff>
      <xdr:row>45</xdr:row>
      <xdr:rowOff>101475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9C9CE28-865E-4A66-BC91-FB86111BC761}"/>
            </a:ext>
          </a:extLst>
        </xdr:cNvPr>
        <xdr:cNvSpPr txBox="1">
          <a:spLocks noChangeArrowheads="1"/>
        </xdr:cNvSpPr>
      </xdr:nvSpPr>
      <xdr:spPr bwMode="auto">
        <a:xfrm>
          <a:off x="5048250" y="6315075"/>
          <a:ext cx="2556000" cy="2016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chemeClr val="accent6">
              <a:lumMod val="50000"/>
            </a:schemeClr>
          </a:solidFill>
          <a:prstDash val="sysDot"/>
          <a:miter lim="800000"/>
          <a:headEnd/>
          <a:tailEnd/>
        </a:ln>
      </xdr:spPr>
      <xdr:txBody>
        <a:bodyPr vertOverflow="clip" wrap="square" lIns="36576" tIns="27432" rIns="0" bIns="0" anchor="ctr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99B3C3"/>
              </a:solidFill>
              <a:latin typeface="Arial"/>
              <a:cs typeface="Arial"/>
            </a:rPr>
            <a:t>Insertar foto del plato</a:t>
          </a:r>
        </a:p>
      </xdr:txBody>
    </xdr:sp>
    <xdr:clientData/>
  </xdr:twoCellAnchor>
  <xdr:twoCellAnchor editAs="oneCell">
    <xdr:from>
      <xdr:col>4</xdr:col>
      <xdr:colOff>19051</xdr:colOff>
      <xdr:row>35</xdr:row>
      <xdr:rowOff>19049</xdr:rowOff>
    </xdr:from>
    <xdr:to>
      <xdr:col>7</xdr:col>
      <xdr:colOff>342901</xdr:colOff>
      <xdr:row>48</xdr:row>
      <xdr:rowOff>367499</xdr:rowOff>
    </xdr:to>
    <xdr:sp macro="" textlink="" fLocksText="0">
      <xdr:nvSpPr>
        <xdr:cNvPr id="5" name="Text Box 2">
          <a:extLst>
            <a:ext uri="{FF2B5EF4-FFF2-40B4-BE49-F238E27FC236}">
              <a16:creationId xmlns:a16="http://schemas.microsoft.com/office/drawing/2014/main" id="{C1F2EC83-92BF-41A9-93F6-CA432818E45F}"/>
            </a:ext>
          </a:extLst>
        </xdr:cNvPr>
        <xdr:cNvSpPr txBox="1">
          <a:spLocks noChangeArrowheads="1"/>
        </xdr:cNvSpPr>
      </xdr:nvSpPr>
      <xdr:spPr bwMode="auto">
        <a:xfrm>
          <a:off x="2457451" y="6115049"/>
          <a:ext cx="3105150" cy="284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prstDash val="solid"/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en-GB" sz="1100" b="1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Preparación:</a:t>
          </a:r>
          <a:endParaRPr lang="en-GB" sz="1050" b="1" i="0" u="none" strike="noStrike" baseline="0">
            <a:solidFill>
              <a:sysClr val="windowText" lastClr="000000"/>
            </a:solidFill>
            <a:latin typeface="+mn-lt"/>
            <a:cs typeface="Arial"/>
          </a:endParaRPr>
        </a:p>
        <a:p>
          <a:pPr algn="l" rtl="0">
            <a:lnSpc>
              <a:spcPts val="1200"/>
            </a:lnSpc>
            <a:defRPr sz="1000"/>
          </a:pPr>
          <a:r>
            <a:rPr lang="en-GB" sz="105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- Picamos las patatas en rodajas de medio cm de grosor, el pimiento y la cebolleta en juliana y el tomate en rodajas finas. </a:t>
          </a:r>
        </a:p>
        <a:p>
          <a:pPr algn="l" rtl="0">
            <a:lnSpc>
              <a:spcPts val="1200"/>
            </a:lnSpc>
            <a:defRPr sz="1000"/>
          </a:pPr>
          <a:r>
            <a:rPr lang="en-GB" sz="105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- Distribuimos todas las hortalizas sobre la bandeja del horno, sazonamos y añadimos un poco de aceite de oliva, un poco de agua y un poco de vino blanco.</a:t>
          </a:r>
        </a:p>
        <a:p>
          <a:pPr algn="l" rtl="0">
            <a:lnSpc>
              <a:spcPts val="1100"/>
            </a:lnSpc>
            <a:defRPr sz="1000"/>
          </a:pPr>
          <a:r>
            <a:rPr lang="en-GB" sz="105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- Horneamos a 190º durante 20 minutos.</a:t>
          </a:r>
        </a:p>
        <a:p>
          <a:pPr algn="l" rtl="0">
            <a:lnSpc>
              <a:spcPts val="1100"/>
            </a:lnSpc>
            <a:defRPr sz="1000"/>
          </a:pPr>
          <a:r>
            <a:rPr lang="en-GB" sz="105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- Espolvoreamos bien con pimienta negra y colocamos el lomo de salmón sazonado sobre la cama de hortalizas.</a:t>
          </a:r>
        </a:p>
        <a:p>
          <a:pPr algn="l" rtl="0">
            <a:lnSpc>
              <a:spcPts val="1100"/>
            </a:lnSpc>
            <a:defRPr sz="1000"/>
          </a:pPr>
          <a:r>
            <a:rPr lang="en-GB" sz="105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- Dejamos que el salmón se cocine durante unos 10 minutos. </a:t>
          </a:r>
        </a:p>
        <a:p>
          <a:pPr algn="l" rtl="0">
            <a:lnSpc>
              <a:spcPts val="1100"/>
            </a:lnSpc>
            <a:defRPr sz="1000"/>
          </a:pPr>
          <a:r>
            <a:rPr lang="en-GB" sz="105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- Tened cuidado de no pasaros con el tiempo o quedará demasiado cocinado, por lo que no estará tan jugoso,   y puede quedar algo seco.  </a:t>
          </a:r>
        </a:p>
        <a:p>
          <a:pPr algn="l" rtl="0">
            <a:lnSpc>
              <a:spcPts val="1100"/>
            </a:lnSpc>
            <a:defRPr sz="1000"/>
          </a:pPr>
          <a:r>
            <a:rPr lang="en-GB" sz="1050" b="0" i="0" u="none" strike="noStrike" baseline="0">
              <a:solidFill>
                <a:sysClr val="windowText" lastClr="000000"/>
              </a:solidFill>
              <a:latin typeface="+mn-lt"/>
              <a:cs typeface="Arial"/>
            </a:rPr>
            <a:t>- Finalmente servimos y emplatamos tal y como  se muestra en la foto.</a:t>
          </a: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</xdr:txBody>
    </xdr:sp>
    <xdr:clientData fLocksWithSheet="0"/>
  </xdr:twoCellAnchor>
  <xdr:twoCellAnchor editAs="oneCell">
    <xdr:from>
      <xdr:col>7</xdr:col>
      <xdr:colOff>380998</xdr:colOff>
      <xdr:row>35</xdr:row>
      <xdr:rowOff>9527</xdr:rowOff>
    </xdr:from>
    <xdr:to>
      <xdr:col>11</xdr:col>
      <xdr:colOff>770506</xdr:colOff>
      <xdr:row>45</xdr:row>
      <xdr:rowOff>112277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1058BD71-2024-480D-BDEF-D1321F85B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698" y="6105527"/>
          <a:ext cx="2618358" cy="2026800"/>
        </a:xfrm>
        <a:prstGeom prst="rect">
          <a:avLst/>
        </a:prstGeom>
        <a:ln>
          <a:noFill/>
        </a:ln>
      </xdr:spPr>
    </xdr:pic>
    <xdr:clientData fLocksWithSheet="0"/>
  </xdr:twoCellAnchor>
  <xdr:twoCellAnchor>
    <xdr:from>
      <xdr:col>7</xdr:col>
      <xdr:colOff>438151</xdr:colOff>
      <xdr:row>45</xdr:row>
      <xdr:rowOff>114300</xdr:rowOff>
    </xdr:from>
    <xdr:to>
      <xdr:col>11</xdr:col>
      <xdr:colOff>765301</xdr:colOff>
      <xdr:row>48</xdr:row>
      <xdr:rowOff>370800</xdr:rowOff>
    </xdr:to>
    <xdr:sp macro="" textlink="" fLocksText="0">
      <xdr:nvSpPr>
        <xdr:cNvPr id="2" name="CuadroTexto 1">
          <a:extLst>
            <a:ext uri="{FF2B5EF4-FFF2-40B4-BE49-F238E27FC236}">
              <a16:creationId xmlns:a16="http://schemas.microsoft.com/office/drawing/2014/main" id="{DF2262F9-6B3F-4844-AF79-712363EA4E69}"/>
            </a:ext>
          </a:extLst>
        </xdr:cNvPr>
        <xdr:cNvSpPr txBox="1"/>
      </xdr:nvSpPr>
      <xdr:spPr>
        <a:xfrm>
          <a:off x="5048251" y="8343900"/>
          <a:ext cx="2556000" cy="82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Alérgenos:</a:t>
          </a:r>
          <a:r>
            <a:rPr lang="es-ES" sz="1100"/>
            <a:t> Pescado, Gluten</a:t>
          </a:r>
        </a:p>
      </xdr:txBody>
    </xdr:sp>
    <xdr:clientData fLocksWithSheet="0"/>
  </xdr:twoCellAnchor>
  <xdr:twoCellAnchor>
    <xdr:from>
      <xdr:col>2</xdr:col>
      <xdr:colOff>645371</xdr:colOff>
      <xdr:row>0</xdr:row>
      <xdr:rowOff>85725</xdr:rowOff>
    </xdr:from>
    <xdr:to>
      <xdr:col>13</xdr:col>
      <xdr:colOff>6482</xdr:colOff>
      <xdr:row>2</xdr:row>
      <xdr:rowOff>104775</xdr:rowOff>
    </xdr:to>
    <xdr:sp macro="" textlink="">
      <xdr:nvSpPr>
        <xdr:cNvPr id="7" name="Title 3">
          <a:extLst>
            <a:ext uri="{FF2B5EF4-FFF2-40B4-BE49-F238E27FC236}">
              <a16:creationId xmlns:a16="http://schemas.microsoft.com/office/drawing/2014/main" id="{7D4C6E59-A4BE-4E65-AED8-B29AE6D2A1BF}"/>
            </a:ext>
          </a:extLst>
        </xdr:cNvPr>
        <xdr:cNvSpPr>
          <a:spLocks noGrp="1"/>
        </xdr:cNvSpPr>
      </xdr:nvSpPr>
      <xdr:spPr>
        <a:xfrm>
          <a:off x="1949385" y="85725"/>
          <a:ext cx="6684262" cy="400713"/>
        </a:xfrm>
        <a:prstGeom prst="rect">
          <a:avLst/>
        </a:prstGeom>
        <a:gradFill flip="none" rotWithShape="1">
          <a:gsLst>
            <a:gs pos="0">
              <a:schemeClr val="tx2">
                <a:lumMod val="60000"/>
                <a:lumOff val="40000"/>
                <a:shade val="30000"/>
                <a:satMod val="115000"/>
              </a:schemeClr>
            </a:gs>
            <a:gs pos="50000">
              <a:schemeClr val="tx2">
                <a:lumMod val="60000"/>
                <a:lumOff val="40000"/>
                <a:shade val="67500"/>
                <a:satMod val="115000"/>
              </a:schemeClr>
            </a:gs>
            <a:gs pos="100000">
              <a:schemeClr val="tx2">
                <a:lumMod val="60000"/>
                <a:lumOff val="40000"/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chemeClr val="bg1">
              <a:lumMod val="50000"/>
            </a:schemeClr>
          </a:solidFill>
        </a:ln>
      </xdr:spPr>
      <xdr:txBody>
        <a:bodyPr vert="horz" wrap="square" lIns="91440" tIns="45720" rIns="91440" bIns="45720" rtlCol="0" anchor="ctr">
          <a:norm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ctr"/>
          <a:r>
            <a:rPr lang="es-ES" sz="2000" baseline="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+mn-lt"/>
            </a:rPr>
            <a:t>Calculadora de Costo de Recetas</a:t>
          </a:r>
          <a:endParaRPr lang="tr-TR" sz="2000">
            <a:solidFill>
              <a:schemeClr val="bg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6</xdr:row>
      <xdr:rowOff>152399</xdr:rowOff>
    </xdr:from>
    <xdr:to>
      <xdr:col>11</xdr:col>
      <xdr:colOff>695325</xdr:colOff>
      <xdr:row>14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C31BF3-C788-4BEE-BA4A-B897AFD76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438150</xdr:colOff>
      <xdr:row>35</xdr:row>
      <xdr:rowOff>9525</xdr:rowOff>
    </xdr:from>
    <xdr:to>
      <xdr:col>11</xdr:col>
      <xdr:colOff>765300</xdr:colOff>
      <xdr:row>45</xdr:row>
      <xdr:rowOff>101475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2C05D21-C4BF-4139-B183-C9D29476A0F6}"/>
            </a:ext>
          </a:extLst>
        </xdr:cNvPr>
        <xdr:cNvSpPr txBox="1">
          <a:spLocks noChangeArrowheads="1"/>
        </xdr:cNvSpPr>
      </xdr:nvSpPr>
      <xdr:spPr bwMode="auto">
        <a:xfrm>
          <a:off x="5267325" y="6734175"/>
          <a:ext cx="2556000" cy="2016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chemeClr val="accent6">
              <a:lumMod val="50000"/>
            </a:schemeClr>
          </a:solidFill>
          <a:prstDash val="sysDot"/>
          <a:miter lim="800000"/>
          <a:headEnd/>
          <a:tailEnd/>
        </a:ln>
      </xdr:spPr>
      <xdr:txBody>
        <a:bodyPr vertOverflow="clip" wrap="square" lIns="36576" tIns="27432" rIns="0" bIns="0" anchor="ctr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99B3C3"/>
              </a:solidFill>
              <a:latin typeface="Arial"/>
              <a:cs typeface="Arial"/>
            </a:rPr>
            <a:t>Insertar foto del plato</a:t>
          </a:r>
        </a:p>
      </xdr:txBody>
    </xdr:sp>
    <xdr:clientData/>
  </xdr:twoCellAnchor>
  <xdr:twoCellAnchor editAs="oneCell">
    <xdr:from>
      <xdr:col>4</xdr:col>
      <xdr:colOff>19051</xdr:colOff>
      <xdr:row>35</xdr:row>
      <xdr:rowOff>19049</xdr:rowOff>
    </xdr:from>
    <xdr:to>
      <xdr:col>7</xdr:col>
      <xdr:colOff>342901</xdr:colOff>
      <xdr:row>48</xdr:row>
      <xdr:rowOff>367499</xdr:rowOff>
    </xdr:to>
    <xdr:sp macro="" textlink="" fLocksText="0">
      <xdr:nvSpPr>
        <xdr:cNvPr id="4" name="Text Box 2">
          <a:extLst>
            <a:ext uri="{FF2B5EF4-FFF2-40B4-BE49-F238E27FC236}">
              <a16:creationId xmlns:a16="http://schemas.microsoft.com/office/drawing/2014/main" id="{4F94966D-7DE6-4EC5-A78F-76890D8B489E}"/>
            </a:ext>
          </a:extLst>
        </xdr:cNvPr>
        <xdr:cNvSpPr txBox="1">
          <a:spLocks noChangeArrowheads="1"/>
        </xdr:cNvSpPr>
      </xdr:nvSpPr>
      <xdr:spPr bwMode="auto">
        <a:xfrm>
          <a:off x="2066926" y="6743699"/>
          <a:ext cx="3105150" cy="284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prstDash val="solid"/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7</xdr:col>
      <xdr:colOff>438151</xdr:colOff>
      <xdr:row>45</xdr:row>
      <xdr:rowOff>114300</xdr:rowOff>
    </xdr:from>
    <xdr:to>
      <xdr:col>11</xdr:col>
      <xdr:colOff>765301</xdr:colOff>
      <xdr:row>48</xdr:row>
      <xdr:rowOff>370800</xdr:rowOff>
    </xdr:to>
    <xdr:sp macro="" textlink="" fLocksText="0">
      <xdr:nvSpPr>
        <xdr:cNvPr id="6" name="CuadroTexto 5">
          <a:extLst>
            <a:ext uri="{FF2B5EF4-FFF2-40B4-BE49-F238E27FC236}">
              <a16:creationId xmlns:a16="http://schemas.microsoft.com/office/drawing/2014/main" id="{1C7F0426-302A-455D-A490-E48FCFB45071}"/>
            </a:ext>
          </a:extLst>
        </xdr:cNvPr>
        <xdr:cNvSpPr txBox="1"/>
      </xdr:nvSpPr>
      <xdr:spPr>
        <a:xfrm>
          <a:off x="5267326" y="8763000"/>
          <a:ext cx="2556000" cy="82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1"/>
            <a:t>Alérgenos:</a:t>
          </a:r>
          <a:endParaRPr lang="es-ES" sz="1100"/>
        </a:p>
      </xdr:txBody>
    </xdr:sp>
    <xdr:clientData fLocksWithSheet="0"/>
  </xdr:twoCellAnchor>
  <xdr:twoCellAnchor>
    <xdr:from>
      <xdr:col>2</xdr:col>
      <xdr:colOff>645371</xdr:colOff>
      <xdr:row>0</xdr:row>
      <xdr:rowOff>85725</xdr:rowOff>
    </xdr:from>
    <xdr:to>
      <xdr:col>13</xdr:col>
      <xdr:colOff>6482</xdr:colOff>
      <xdr:row>2</xdr:row>
      <xdr:rowOff>104775</xdr:rowOff>
    </xdr:to>
    <xdr:sp macro="" textlink="">
      <xdr:nvSpPr>
        <xdr:cNvPr id="7" name="Title 3">
          <a:extLst>
            <a:ext uri="{FF2B5EF4-FFF2-40B4-BE49-F238E27FC236}">
              <a16:creationId xmlns:a16="http://schemas.microsoft.com/office/drawing/2014/main" id="{476F1A1C-7C77-4C42-AD76-08BAE51149B8}"/>
            </a:ext>
          </a:extLst>
        </xdr:cNvPr>
        <xdr:cNvSpPr>
          <a:spLocks noGrp="1"/>
        </xdr:cNvSpPr>
      </xdr:nvSpPr>
      <xdr:spPr>
        <a:xfrm>
          <a:off x="1949385" y="85725"/>
          <a:ext cx="6684262" cy="400713"/>
        </a:xfrm>
        <a:prstGeom prst="rect">
          <a:avLst/>
        </a:prstGeom>
        <a:gradFill flip="none" rotWithShape="1">
          <a:gsLst>
            <a:gs pos="0">
              <a:schemeClr val="tx2">
                <a:lumMod val="60000"/>
                <a:lumOff val="40000"/>
                <a:shade val="30000"/>
                <a:satMod val="115000"/>
              </a:schemeClr>
            </a:gs>
            <a:gs pos="50000">
              <a:schemeClr val="tx2">
                <a:lumMod val="60000"/>
                <a:lumOff val="40000"/>
                <a:shade val="67500"/>
                <a:satMod val="115000"/>
              </a:schemeClr>
            </a:gs>
            <a:gs pos="100000">
              <a:schemeClr val="tx2">
                <a:lumMod val="60000"/>
                <a:lumOff val="40000"/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chemeClr val="bg1">
              <a:lumMod val="50000"/>
            </a:schemeClr>
          </a:solidFill>
        </a:ln>
      </xdr:spPr>
      <xdr:txBody>
        <a:bodyPr vert="horz" wrap="square" lIns="91440" tIns="45720" rIns="91440" bIns="45720" rtlCol="0" anchor="ctr">
          <a:norm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pPr algn="ctr"/>
          <a:r>
            <a:rPr lang="es-ES" sz="2000" baseline="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+mn-lt"/>
            </a:rPr>
            <a:t>Calculadora de Costo de Recetas</a:t>
          </a:r>
          <a:endParaRPr lang="tr-TR" sz="2000">
            <a:solidFill>
              <a:schemeClr val="bg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S50"/>
  <sheetViews>
    <sheetView showGridLines="0" tabSelected="1" zoomScaleNormal="100" workbookViewId="0">
      <pane ySplit="3" topLeftCell="A4" activePane="bottomLeft" state="frozen"/>
      <selection pane="bottomLeft" activeCell="R27" sqref="R27"/>
    </sheetView>
  </sheetViews>
  <sheetFormatPr baseColWidth="10" defaultColWidth="9.109375" defaultRowHeight="14.4"/>
  <cols>
    <col min="1" max="3" width="9.109375" style="51"/>
    <col min="4" max="4" width="3.33203125" style="51" customWidth="1"/>
    <col min="5" max="5" width="1.88671875" style="51" customWidth="1"/>
    <col min="6" max="6" width="26.6640625" style="51" customWidth="1"/>
    <col min="7" max="7" width="13.109375" style="51" customWidth="1"/>
    <col min="8" max="8" width="9" style="51" customWidth="1"/>
    <col min="9" max="9" width="9.109375" style="51" customWidth="1"/>
    <col min="10" max="10" width="7.109375" style="51" customWidth="1"/>
    <col min="11" max="11" width="8.109375" style="51" customWidth="1"/>
    <col min="12" max="12" width="11.5546875" style="51" customWidth="1"/>
    <col min="13" max="13" width="3.33203125" style="51" customWidth="1"/>
    <col min="14" max="16384" width="9.109375" style="51"/>
  </cols>
  <sheetData>
    <row r="4" spans="4:19" ht="5.25" customHeight="1"/>
    <row r="5" spans="4:19" ht="15">
      <c r="D5" s="48"/>
      <c r="E5" s="49"/>
      <c r="F5" s="49"/>
      <c r="G5" s="49"/>
      <c r="H5" s="49"/>
      <c r="I5" s="49"/>
      <c r="J5" s="49"/>
      <c r="K5" s="49"/>
      <c r="L5" s="49"/>
      <c r="M5" s="50"/>
    </row>
    <row r="6" spans="4:19" ht="25.8">
      <c r="D6" s="52"/>
      <c r="E6" s="90" t="s">
        <v>15</v>
      </c>
      <c r="F6" s="91"/>
      <c r="G6" s="91"/>
      <c r="H6" s="91"/>
      <c r="I6" s="91"/>
      <c r="J6" s="91"/>
      <c r="K6" s="91"/>
      <c r="L6" s="92"/>
      <c r="M6" s="53"/>
    </row>
    <row r="7" spans="4:19" ht="15" customHeight="1">
      <c r="D7" s="52"/>
      <c r="E7" s="23"/>
      <c r="F7" s="7"/>
      <c r="G7" s="8"/>
      <c r="H7" s="8"/>
      <c r="I7" s="9"/>
      <c r="J7" s="10"/>
      <c r="K7" s="19" t="s">
        <v>5</v>
      </c>
      <c r="L7" s="24">
        <f>G12</f>
        <v>4.3174999999999999</v>
      </c>
      <c r="M7" s="54"/>
      <c r="N7" s="61"/>
      <c r="O7" s="99" t="s">
        <v>24</v>
      </c>
      <c r="P7" s="99"/>
      <c r="Q7" s="100"/>
      <c r="R7" s="65"/>
    </row>
    <row r="8" spans="4:19" ht="15">
      <c r="D8" s="52"/>
      <c r="E8" s="93" t="s">
        <v>2</v>
      </c>
      <c r="F8" s="93"/>
      <c r="G8" s="116">
        <v>15</v>
      </c>
      <c r="H8" s="18"/>
      <c r="I8" s="9"/>
      <c r="J8" s="11"/>
      <c r="K8" s="19" t="s">
        <v>8</v>
      </c>
      <c r="L8" s="24">
        <f>G14</f>
        <v>7.9825000000000008</v>
      </c>
      <c r="M8" s="54"/>
      <c r="N8" s="61"/>
    </row>
    <row r="9" spans="4:19" ht="15.6">
      <c r="D9" s="52"/>
      <c r="E9" s="93" t="s">
        <v>3</v>
      </c>
      <c r="F9" s="93"/>
      <c r="G9" s="77">
        <v>0.18</v>
      </c>
      <c r="H9" s="5"/>
      <c r="I9" s="9"/>
      <c r="J9" s="10"/>
      <c r="K9" s="19"/>
      <c r="L9" s="25"/>
      <c r="M9" s="54"/>
      <c r="N9" s="61"/>
      <c r="P9" s="62"/>
    </row>
    <row r="10" spans="4:19" ht="15.6">
      <c r="D10" s="52"/>
      <c r="E10" s="93" t="s">
        <v>4</v>
      </c>
      <c r="F10" s="93"/>
      <c r="G10" s="117">
        <f>G8-(G8*G9)</f>
        <v>12.3</v>
      </c>
      <c r="H10" s="1"/>
      <c r="I10" s="9"/>
      <c r="J10" s="13" t="s">
        <v>0</v>
      </c>
      <c r="K10" s="14">
        <f>G12</f>
        <v>4.3174999999999999</v>
      </c>
      <c r="L10" s="26"/>
      <c r="M10" s="54"/>
      <c r="N10" s="61"/>
    </row>
    <row r="11" spans="4:19" ht="15" customHeight="1">
      <c r="D11" s="52"/>
      <c r="E11" s="23"/>
      <c r="F11" s="17"/>
      <c r="G11" s="12"/>
      <c r="H11" s="12"/>
      <c r="I11" s="9"/>
      <c r="J11" s="13" t="s">
        <v>1</v>
      </c>
      <c r="K11" s="14">
        <f>G14</f>
        <v>7.9825000000000008</v>
      </c>
      <c r="L11" s="26"/>
      <c r="M11" s="54"/>
      <c r="N11" s="61"/>
    </row>
    <row r="12" spans="4:19" ht="15">
      <c r="D12" s="52"/>
      <c r="E12" s="93" t="s">
        <v>6</v>
      </c>
      <c r="F12" s="93"/>
      <c r="G12" s="117">
        <f>L34</f>
        <v>4.3174999999999999</v>
      </c>
      <c r="H12" s="2"/>
      <c r="I12" s="9"/>
      <c r="J12" s="10"/>
      <c r="K12" s="6"/>
      <c r="L12" s="26"/>
      <c r="M12" s="54"/>
      <c r="N12" s="61"/>
    </row>
    <row r="13" spans="4:19" ht="15">
      <c r="D13" s="52"/>
      <c r="E13" s="93" t="s">
        <v>7</v>
      </c>
      <c r="F13" s="93"/>
      <c r="G13" s="80">
        <f>IF(G12="","",IF(ISBLANK(G10),"",G12/G10))</f>
        <v>0.35101626016260162</v>
      </c>
      <c r="H13" s="3"/>
      <c r="I13" s="9"/>
      <c r="J13" s="10"/>
      <c r="K13" s="6"/>
      <c r="L13" s="26"/>
      <c r="M13" s="54"/>
      <c r="N13" s="61"/>
    </row>
    <row r="14" spans="4:19" ht="15">
      <c r="D14" s="52"/>
      <c r="E14" s="93" t="s">
        <v>9</v>
      </c>
      <c r="F14" s="93"/>
      <c r="G14" s="78">
        <f>IF(G12="","",G10-G12)</f>
        <v>7.9825000000000008</v>
      </c>
      <c r="H14" s="4"/>
      <c r="I14" s="9"/>
      <c r="J14" s="10"/>
      <c r="K14" s="6"/>
      <c r="L14" s="26"/>
      <c r="M14" s="54"/>
      <c r="N14" s="61"/>
    </row>
    <row r="15" spans="4:19" ht="15" customHeight="1">
      <c r="D15" s="52"/>
      <c r="E15" s="27"/>
      <c r="F15" s="28"/>
      <c r="G15" s="29"/>
      <c r="H15" s="29"/>
      <c r="I15" s="29"/>
      <c r="J15" s="29"/>
      <c r="K15" s="29"/>
      <c r="L15" s="30"/>
      <c r="M15" s="54"/>
      <c r="N15" s="61"/>
      <c r="Q15" s="61"/>
      <c r="R15" s="61"/>
      <c r="S15" s="61"/>
    </row>
    <row r="16" spans="4:19" ht="15" customHeight="1">
      <c r="D16" s="52"/>
      <c r="E16" s="16"/>
      <c r="F16" s="15"/>
      <c r="G16" s="16"/>
      <c r="H16" s="16"/>
      <c r="I16" s="16"/>
      <c r="J16" s="16"/>
      <c r="K16" s="16"/>
      <c r="L16" s="16"/>
      <c r="M16" s="54"/>
      <c r="N16" s="61"/>
      <c r="Q16" s="61"/>
      <c r="R16" s="61"/>
      <c r="S16" s="61"/>
    </row>
    <row r="17" spans="4:19">
      <c r="D17" s="52"/>
      <c r="E17" s="95" t="s">
        <v>11</v>
      </c>
      <c r="F17" s="97"/>
      <c r="G17" s="63" t="s">
        <v>12</v>
      </c>
      <c r="H17" s="63" t="s">
        <v>27</v>
      </c>
      <c r="I17" s="94" t="s">
        <v>14</v>
      </c>
      <c r="J17" s="95"/>
      <c r="K17" s="95"/>
      <c r="L17" s="95"/>
      <c r="M17" s="54"/>
      <c r="N17" s="61"/>
      <c r="O17" s="88" t="s">
        <v>10</v>
      </c>
      <c r="P17" s="88"/>
      <c r="Q17" s="61"/>
      <c r="R17" s="61"/>
      <c r="S17" s="61"/>
    </row>
    <row r="18" spans="4:19">
      <c r="D18" s="52"/>
      <c r="E18" s="95"/>
      <c r="F18" s="97"/>
      <c r="G18" s="64" t="str">
        <f>IF(O19="Imperial","Onzas","Gramos/ml")</f>
        <v>Gramos/ml</v>
      </c>
      <c r="H18" s="64" t="str">
        <f>IF(O19="Imperial","Lb/Pt","Kg/Lt")</f>
        <v>Kg/Lt</v>
      </c>
      <c r="I18" s="94"/>
      <c r="J18" s="95"/>
      <c r="K18" s="95"/>
      <c r="L18" s="95"/>
      <c r="M18" s="54"/>
      <c r="N18" s="61"/>
      <c r="O18" s="88"/>
      <c r="P18" s="88"/>
      <c r="Q18" s="61"/>
      <c r="R18" s="61"/>
      <c r="S18" s="61"/>
    </row>
    <row r="19" spans="4:19">
      <c r="D19" s="52"/>
      <c r="E19" s="98" t="s">
        <v>16</v>
      </c>
      <c r="F19" s="98"/>
      <c r="G19" s="66">
        <v>400</v>
      </c>
      <c r="H19" s="111">
        <v>7.95</v>
      </c>
      <c r="I19" s="107">
        <f>IF(H19="","",(G19/1000)*H19)</f>
        <v>3.18</v>
      </c>
      <c r="J19" s="107"/>
      <c r="K19" s="107"/>
      <c r="L19" s="107"/>
      <c r="M19" s="54"/>
      <c r="N19" s="61"/>
      <c r="O19" s="89" t="s">
        <v>25</v>
      </c>
      <c r="P19" s="89"/>
      <c r="Q19" s="61"/>
      <c r="R19" s="61"/>
      <c r="S19" s="61"/>
    </row>
    <row r="20" spans="4:19" ht="15">
      <c r="D20" s="52"/>
      <c r="E20" s="81" t="s">
        <v>17</v>
      </c>
      <c r="F20" s="81"/>
      <c r="G20" s="68">
        <v>350</v>
      </c>
      <c r="H20" s="112">
        <v>1.55</v>
      </c>
      <c r="I20" s="108">
        <f t="shared" ref="I20:I33" si="0">IF(H20="","",(G20/1000)*H20)</f>
        <v>0.54249999999999998</v>
      </c>
      <c r="J20" s="108"/>
      <c r="K20" s="108"/>
      <c r="L20" s="108"/>
      <c r="M20" s="54"/>
      <c r="N20" s="61"/>
      <c r="O20" s="61"/>
      <c r="P20" s="61"/>
      <c r="Q20" s="61"/>
      <c r="R20" s="61"/>
      <c r="S20" s="61"/>
    </row>
    <row r="21" spans="4:19" ht="15">
      <c r="D21" s="52"/>
      <c r="E21" s="81" t="s">
        <v>18</v>
      </c>
      <c r="F21" s="81"/>
      <c r="G21" s="68">
        <v>100</v>
      </c>
      <c r="H21" s="112">
        <v>1.3</v>
      </c>
      <c r="I21" s="108">
        <f t="shared" si="0"/>
        <v>0.13</v>
      </c>
      <c r="J21" s="108"/>
      <c r="K21" s="108"/>
      <c r="L21" s="108"/>
      <c r="M21" s="54"/>
      <c r="N21" s="61"/>
      <c r="Q21" s="61"/>
      <c r="R21" s="61"/>
      <c r="S21" s="61"/>
    </row>
    <row r="22" spans="4:19" ht="15">
      <c r="D22" s="52"/>
      <c r="E22" s="81" t="s">
        <v>19</v>
      </c>
      <c r="F22" s="81"/>
      <c r="G22" s="68">
        <v>100</v>
      </c>
      <c r="H22" s="112">
        <v>1.75</v>
      </c>
      <c r="I22" s="108">
        <f t="shared" si="0"/>
        <v>0.17500000000000002</v>
      </c>
      <c r="J22" s="108"/>
      <c r="K22" s="108"/>
      <c r="L22" s="108"/>
      <c r="M22" s="54"/>
      <c r="N22" s="61"/>
      <c r="Q22" s="61"/>
      <c r="R22" s="61"/>
      <c r="S22" s="61"/>
    </row>
    <row r="23" spans="4:19" ht="15">
      <c r="D23" s="52"/>
      <c r="E23" s="81" t="s">
        <v>20</v>
      </c>
      <c r="F23" s="81"/>
      <c r="G23" s="68">
        <v>100</v>
      </c>
      <c r="H23" s="112">
        <v>1.8</v>
      </c>
      <c r="I23" s="108">
        <f t="shared" si="0"/>
        <v>0.18000000000000002</v>
      </c>
      <c r="J23" s="108"/>
      <c r="K23" s="108"/>
      <c r="L23" s="108"/>
      <c r="M23" s="54"/>
      <c r="N23" s="61"/>
      <c r="Q23" s="61"/>
      <c r="R23" s="61"/>
      <c r="S23" s="61"/>
    </row>
    <row r="24" spans="4:19" ht="15">
      <c r="D24" s="52"/>
      <c r="E24" s="81" t="s">
        <v>21</v>
      </c>
      <c r="F24" s="81"/>
      <c r="G24" s="68">
        <v>50</v>
      </c>
      <c r="H24" s="112">
        <v>2.2000000000000002</v>
      </c>
      <c r="I24" s="108">
        <f t="shared" si="0"/>
        <v>0.11000000000000001</v>
      </c>
      <c r="J24" s="108"/>
      <c r="K24" s="108"/>
      <c r="L24" s="108"/>
      <c r="M24" s="54"/>
      <c r="N24" s="61"/>
      <c r="O24" s="61"/>
      <c r="P24" s="61"/>
      <c r="Q24" s="61"/>
      <c r="R24" s="61"/>
      <c r="S24" s="61"/>
    </row>
    <row r="25" spans="4:19" ht="15">
      <c r="D25" s="52"/>
      <c r="E25" s="81" t="s">
        <v>22</v>
      </c>
      <c r="F25" s="81"/>
      <c r="G25" s="68"/>
      <c r="H25" s="112"/>
      <c r="I25" s="108" t="str">
        <f t="shared" si="0"/>
        <v/>
      </c>
      <c r="J25" s="108"/>
      <c r="K25" s="108"/>
      <c r="L25" s="108"/>
      <c r="M25" s="54"/>
      <c r="N25" s="61"/>
      <c r="O25" s="61"/>
      <c r="P25" s="61"/>
      <c r="Q25" s="61"/>
      <c r="R25" s="61"/>
      <c r="S25" s="61"/>
    </row>
    <row r="26" spans="4:19" ht="15">
      <c r="D26" s="52"/>
      <c r="E26" s="83"/>
      <c r="F26" s="83"/>
      <c r="G26" s="68"/>
      <c r="H26" s="112"/>
      <c r="I26" s="108" t="str">
        <f t="shared" si="0"/>
        <v/>
      </c>
      <c r="J26" s="108"/>
      <c r="K26" s="108"/>
      <c r="L26" s="108"/>
      <c r="M26" s="54"/>
      <c r="N26" s="61"/>
      <c r="O26" s="61"/>
      <c r="P26" s="61"/>
      <c r="Q26" s="61"/>
      <c r="R26" s="61"/>
      <c r="S26" s="61"/>
    </row>
    <row r="27" spans="4:19" ht="15">
      <c r="D27" s="52"/>
      <c r="E27" s="84"/>
      <c r="F27" s="84"/>
      <c r="G27" s="70"/>
      <c r="H27" s="113"/>
      <c r="I27" s="109" t="str">
        <f t="shared" si="0"/>
        <v/>
      </c>
      <c r="J27" s="109"/>
      <c r="K27" s="109"/>
      <c r="L27" s="109"/>
      <c r="M27" s="54"/>
      <c r="N27" s="61"/>
      <c r="O27" s="61"/>
      <c r="P27" s="61"/>
      <c r="Q27" s="61"/>
      <c r="R27" s="61"/>
      <c r="S27" s="61"/>
    </row>
    <row r="28" spans="4:19" ht="15">
      <c r="D28" s="52"/>
      <c r="E28" s="83"/>
      <c r="F28" s="83"/>
      <c r="G28" s="68"/>
      <c r="H28" s="112"/>
      <c r="I28" s="108" t="str">
        <f t="shared" si="0"/>
        <v/>
      </c>
      <c r="J28" s="108"/>
      <c r="K28" s="108"/>
      <c r="L28" s="108"/>
      <c r="M28" s="54"/>
      <c r="N28" s="61"/>
      <c r="O28" s="61"/>
      <c r="P28" s="61"/>
      <c r="Q28" s="61"/>
      <c r="R28" s="61"/>
      <c r="S28" s="61"/>
    </row>
    <row r="29" spans="4:19" ht="15">
      <c r="D29" s="52"/>
      <c r="E29" s="83"/>
      <c r="F29" s="83"/>
      <c r="G29" s="68"/>
      <c r="H29" s="112"/>
      <c r="I29" s="108" t="str">
        <f t="shared" si="0"/>
        <v/>
      </c>
      <c r="J29" s="108"/>
      <c r="K29" s="108"/>
      <c r="L29" s="108"/>
      <c r="M29" s="54"/>
      <c r="N29" s="61"/>
      <c r="O29" s="61"/>
      <c r="P29" s="61"/>
      <c r="Q29" s="61"/>
      <c r="R29" s="61"/>
      <c r="S29" s="61"/>
    </row>
    <row r="30" spans="4:19" ht="15">
      <c r="D30" s="52"/>
      <c r="E30" s="83"/>
      <c r="F30" s="83"/>
      <c r="G30" s="68"/>
      <c r="H30" s="112"/>
      <c r="I30" s="108" t="str">
        <f t="shared" si="0"/>
        <v/>
      </c>
      <c r="J30" s="108"/>
      <c r="K30" s="108"/>
      <c r="L30" s="108"/>
      <c r="M30" s="54"/>
      <c r="N30" s="61"/>
      <c r="O30" s="61"/>
      <c r="P30" s="61"/>
      <c r="Q30" s="61"/>
      <c r="R30" s="61"/>
      <c r="S30" s="61"/>
    </row>
    <row r="31" spans="4:19" ht="15">
      <c r="D31" s="52"/>
      <c r="E31" s="83"/>
      <c r="F31" s="83"/>
      <c r="G31" s="68"/>
      <c r="H31" s="112"/>
      <c r="I31" s="108" t="str">
        <f t="shared" si="0"/>
        <v/>
      </c>
      <c r="J31" s="108"/>
      <c r="K31" s="108"/>
      <c r="L31" s="108"/>
      <c r="M31" s="54"/>
      <c r="N31" s="61"/>
      <c r="O31" s="61"/>
      <c r="P31" s="61"/>
      <c r="Q31" s="61"/>
      <c r="R31" s="61"/>
      <c r="S31" s="61"/>
    </row>
    <row r="32" spans="4:19" ht="15">
      <c r="D32" s="52"/>
      <c r="E32" s="83"/>
      <c r="F32" s="83"/>
      <c r="G32" s="72"/>
      <c r="H32" s="112"/>
      <c r="I32" s="108" t="str">
        <f t="shared" si="0"/>
        <v/>
      </c>
      <c r="J32" s="108"/>
      <c r="K32" s="108"/>
      <c r="L32" s="108"/>
      <c r="M32" s="54"/>
      <c r="N32" s="61"/>
      <c r="O32" s="61"/>
      <c r="P32" s="61"/>
      <c r="Q32" s="61"/>
      <c r="R32" s="61"/>
      <c r="S32" s="61"/>
    </row>
    <row r="33" spans="4:19">
      <c r="D33" s="52"/>
      <c r="E33" s="85"/>
      <c r="F33" s="85"/>
      <c r="G33" s="74"/>
      <c r="H33" s="114"/>
      <c r="I33" s="110" t="str">
        <f t="shared" si="0"/>
        <v/>
      </c>
      <c r="J33" s="110"/>
      <c r="K33" s="110"/>
      <c r="L33" s="110"/>
      <c r="M33" s="54"/>
      <c r="N33" s="61"/>
      <c r="O33" s="61"/>
      <c r="P33" s="61"/>
      <c r="Q33" s="61"/>
      <c r="R33" s="61"/>
      <c r="S33" s="61"/>
    </row>
    <row r="34" spans="4:19" ht="18">
      <c r="D34" s="52"/>
      <c r="E34" s="86"/>
      <c r="F34" s="87"/>
      <c r="G34" s="87"/>
      <c r="H34" s="87"/>
      <c r="I34" s="82" t="s">
        <v>23</v>
      </c>
      <c r="J34" s="82"/>
      <c r="K34" s="82"/>
      <c r="L34" s="115">
        <f>IF(SUM(I19:I33)=0,"",SUM(I19:I33))</f>
        <v>4.3174999999999999</v>
      </c>
      <c r="M34" s="54"/>
      <c r="N34" s="61"/>
      <c r="O34" s="61"/>
      <c r="P34" s="61"/>
      <c r="Q34" s="61"/>
      <c r="R34" s="61"/>
      <c r="S34" s="61"/>
    </row>
    <row r="35" spans="4:19" ht="15" customHeight="1">
      <c r="D35" s="55"/>
      <c r="E35" s="6"/>
      <c r="F35" s="20"/>
      <c r="G35" s="21"/>
      <c r="H35" s="21"/>
      <c r="I35" s="22"/>
      <c r="J35" s="22"/>
      <c r="K35" s="22"/>
      <c r="L35" s="22"/>
      <c r="M35" s="56"/>
      <c r="N35" s="61"/>
      <c r="O35" s="61"/>
      <c r="P35" s="61"/>
      <c r="Q35" s="61"/>
      <c r="R35" s="61"/>
      <c r="S35" s="61"/>
    </row>
    <row r="36" spans="4:19" ht="15.6">
      <c r="D36" s="55"/>
      <c r="E36" s="31"/>
      <c r="F36" s="32"/>
      <c r="G36" s="32"/>
      <c r="H36" s="32"/>
      <c r="I36" s="33"/>
      <c r="J36" s="34"/>
      <c r="K36" s="34"/>
      <c r="L36" s="35"/>
      <c r="M36" s="56"/>
      <c r="N36" s="61"/>
      <c r="O36" s="61"/>
      <c r="P36" s="61"/>
      <c r="Q36" s="61"/>
      <c r="R36" s="61"/>
      <c r="S36" s="61"/>
    </row>
    <row r="37" spans="4:19" ht="15.6">
      <c r="D37" s="55"/>
      <c r="E37" s="36"/>
      <c r="F37" s="37"/>
      <c r="G37" s="37"/>
      <c r="H37" s="37"/>
      <c r="I37" s="38"/>
      <c r="J37" s="39"/>
      <c r="K37" s="39"/>
      <c r="L37" s="40"/>
      <c r="M37" s="56"/>
      <c r="N37" s="61"/>
      <c r="O37" s="61"/>
      <c r="P37" s="61"/>
      <c r="Q37" s="61"/>
      <c r="R37" s="61"/>
      <c r="S37" s="61"/>
    </row>
    <row r="38" spans="4:19">
      <c r="D38" s="55"/>
      <c r="E38" s="36"/>
      <c r="F38" s="39"/>
      <c r="G38" s="39"/>
      <c r="H38" s="39"/>
      <c r="I38" s="39"/>
      <c r="J38" s="39"/>
      <c r="K38" s="39"/>
      <c r="L38" s="40"/>
      <c r="M38" s="56"/>
      <c r="N38" s="61"/>
      <c r="O38" s="61"/>
      <c r="P38" s="61"/>
      <c r="Q38" s="61"/>
      <c r="R38" s="61"/>
      <c r="S38" s="61"/>
    </row>
    <row r="39" spans="4:19">
      <c r="D39" s="55"/>
      <c r="E39" s="36"/>
      <c r="F39" s="103"/>
      <c r="G39" s="104"/>
      <c r="H39" s="104"/>
      <c r="I39" s="104"/>
      <c r="J39" s="104"/>
      <c r="K39" s="104"/>
      <c r="L39" s="105"/>
      <c r="M39" s="56"/>
      <c r="N39" s="61"/>
      <c r="O39" s="61"/>
      <c r="P39" s="61"/>
      <c r="Q39" s="61"/>
      <c r="R39" s="61"/>
      <c r="S39" s="61"/>
    </row>
    <row r="40" spans="4:19">
      <c r="D40" s="55"/>
      <c r="E40" s="41"/>
      <c r="F40" s="46"/>
      <c r="G40" s="46"/>
      <c r="H40" s="46"/>
      <c r="I40" s="46"/>
      <c r="J40" s="46"/>
      <c r="K40" s="46"/>
      <c r="L40" s="47"/>
      <c r="M40" s="57"/>
    </row>
    <row r="41" spans="4:19">
      <c r="D41" s="55"/>
      <c r="E41" s="41"/>
      <c r="F41" s="46"/>
      <c r="G41" s="46"/>
      <c r="H41" s="46"/>
      <c r="I41" s="46"/>
      <c r="J41" s="46"/>
      <c r="K41" s="46"/>
      <c r="L41" s="47"/>
      <c r="M41" s="57"/>
    </row>
    <row r="42" spans="4:19">
      <c r="D42" s="55"/>
      <c r="E42" s="41"/>
      <c r="F42" s="46"/>
      <c r="G42" s="46"/>
      <c r="H42" s="46"/>
      <c r="I42" s="46"/>
      <c r="J42" s="46"/>
      <c r="K42" s="46"/>
      <c r="L42" s="47"/>
      <c r="M42" s="57"/>
    </row>
    <row r="43" spans="4:19">
      <c r="D43" s="55"/>
      <c r="E43" s="41"/>
      <c r="F43" s="46"/>
      <c r="G43" s="46"/>
      <c r="H43" s="46"/>
      <c r="I43" s="46"/>
      <c r="J43" s="46"/>
      <c r="K43" s="46"/>
      <c r="L43" s="47"/>
      <c r="M43" s="57"/>
    </row>
    <row r="44" spans="4:19">
      <c r="D44" s="55"/>
      <c r="E44" s="41"/>
      <c r="F44" s="46"/>
      <c r="G44" s="46"/>
      <c r="H44" s="46"/>
      <c r="I44" s="46"/>
      <c r="J44" s="46"/>
      <c r="K44" s="46"/>
      <c r="L44" s="47"/>
      <c r="M44" s="57"/>
    </row>
    <row r="45" spans="4:19">
      <c r="D45" s="55"/>
      <c r="E45" s="41"/>
      <c r="F45" s="46"/>
      <c r="G45" s="46"/>
      <c r="H45" s="46"/>
      <c r="I45" s="46"/>
      <c r="J45" s="46"/>
      <c r="K45" s="46"/>
      <c r="L45" s="47"/>
      <c r="M45" s="57"/>
    </row>
    <row r="46" spans="4:19">
      <c r="D46" s="55"/>
      <c r="E46" s="41"/>
      <c r="F46" s="46"/>
      <c r="G46" s="46"/>
      <c r="H46" s="46"/>
      <c r="I46" s="46"/>
      <c r="J46" s="46"/>
      <c r="K46" s="46"/>
      <c r="L46" s="47"/>
      <c r="M46" s="57"/>
    </row>
    <row r="47" spans="4:19">
      <c r="D47" s="55"/>
      <c r="E47" s="41"/>
      <c r="F47" s="46"/>
      <c r="G47" s="46"/>
      <c r="H47" s="46"/>
      <c r="I47" s="46"/>
      <c r="J47" s="46"/>
      <c r="K47" s="46"/>
      <c r="L47" s="47"/>
      <c r="M47" s="57"/>
    </row>
    <row r="48" spans="4:19">
      <c r="D48" s="55"/>
      <c r="E48" s="41"/>
      <c r="F48" s="46"/>
      <c r="G48" s="46"/>
      <c r="H48" s="46"/>
      <c r="I48" s="46"/>
      <c r="J48" s="46"/>
      <c r="K48" s="46"/>
      <c r="L48" s="47"/>
      <c r="M48" s="57"/>
    </row>
    <row r="49" spans="4:13" ht="30" customHeight="1">
      <c r="D49" s="55"/>
      <c r="E49" s="42"/>
      <c r="F49" s="43"/>
      <c r="G49" s="43"/>
      <c r="H49" s="43"/>
      <c r="I49" s="43"/>
      <c r="J49" s="43"/>
      <c r="K49" s="43"/>
      <c r="L49" s="44"/>
      <c r="M49" s="57"/>
    </row>
    <row r="50" spans="4:13">
      <c r="D50" s="58"/>
      <c r="E50" s="59"/>
      <c r="F50" s="59"/>
      <c r="G50" s="59"/>
      <c r="H50" s="59"/>
      <c r="I50" s="59"/>
      <c r="J50" s="59"/>
      <c r="K50" s="59"/>
      <c r="L50" s="59"/>
      <c r="M50" s="60"/>
    </row>
  </sheetData>
  <sheetProtection selectLockedCells="1"/>
  <mergeCells count="45">
    <mergeCell ref="I20:L20"/>
    <mergeCell ref="I33:L33"/>
    <mergeCell ref="F39:L39"/>
    <mergeCell ref="I31:L31"/>
    <mergeCell ref="I32:L32"/>
    <mergeCell ref="I27:L27"/>
    <mergeCell ref="I28:L28"/>
    <mergeCell ref="I29:L29"/>
    <mergeCell ref="I30:L30"/>
    <mergeCell ref="I21:L21"/>
    <mergeCell ref="I22:L22"/>
    <mergeCell ref="I23:L23"/>
    <mergeCell ref="I24:L24"/>
    <mergeCell ref="I25:L25"/>
    <mergeCell ref="I26:L26"/>
    <mergeCell ref="E20:F20"/>
    <mergeCell ref="O17:P18"/>
    <mergeCell ref="O19:P19"/>
    <mergeCell ref="E6:L6"/>
    <mergeCell ref="E8:F8"/>
    <mergeCell ref="E9:F9"/>
    <mergeCell ref="E10:F10"/>
    <mergeCell ref="E12:F12"/>
    <mergeCell ref="E13:F13"/>
    <mergeCell ref="E14:F14"/>
    <mergeCell ref="I17:L18"/>
    <mergeCell ref="I19:L19"/>
    <mergeCell ref="E17:F18"/>
    <mergeCell ref="E19:F19"/>
    <mergeCell ref="O7:Q7"/>
    <mergeCell ref="E21:F21"/>
    <mergeCell ref="E22:F22"/>
    <mergeCell ref="E23:F23"/>
    <mergeCell ref="E24:F24"/>
    <mergeCell ref="I34:K3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H34"/>
  </mergeCells>
  <dataValidations count="1">
    <dataValidation type="list" allowBlank="1" showErrorMessage="1" sqref="O19:P19" xr:uid="{D9A630CD-A181-4D44-B840-BC40655C03B2}">
      <formula1>"Imperial,Métrico"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984E-6BDD-4898-8D3C-B2E0A77F72C2}">
  <dimension ref="D4:S50"/>
  <sheetViews>
    <sheetView showGridLines="0" zoomScaleNormal="100" workbookViewId="0">
      <pane ySplit="3" topLeftCell="A16" activePane="bottomLeft" state="frozen"/>
      <selection pane="bottomLeft" activeCell="E19" sqref="E19:F19"/>
    </sheetView>
  </sheetViews>
  <sheetFormatPr baseColWidth="10" defaultColWidth="9.109375" defaultRowHeight="14.4"/>
  <cols>
    <col min="1" max="3" width="9.109375" style="51"/>
    <col min="4" max="4" width="3.33203125" style="51" customWidth="1"/>
    <col min="5" max="5" width="1.88671875" style="51" customWidth="1"/>
    <col min="6" max="6" width="26.6640625" style="51" customWidth="1"/>
    <col min="7" max="7" width="13.109375" style="51" customWidth="1"/>
    <col min="8" max="8" width="9" style="51" customWidth="1"/>
    <col min="9" max="9" width="9.109375" style="51" customWidth="1"/>
    <col min="10" max="10" width="7.109375" style="51" customWidth="1"/>
    <col min="11" max="11" width="8.109375" style="51" customWidth="1"/>
    <col min="12" max="12" width="11.5546875" style="51" customWidth="1"/>
    <col min="13" max="13" width="3.33203125" style="51" customWidth="1"/>
    <col min="14" max="16384" width="9.109375" style="51"/>
  </cols>
  <sheetData>
    <row r="4" spans="4:19" ht="5.25" customHeight="1"/>
    <row r="5" spans="4:19" ht="15">
      <c r="D5" s="48"/>
      <c r="E5" s="49"/>
      <c r="F5" s="49"/>
      <c r="G5" s="49"/>
      <c r="H5" s="49"/>
      <c r="I5" s="49"/>
      <c r="J5" s="49"/>
      <c r="K5" s="49"/>
      <c r="L5" s="49"/>
      <c r="M5" s="50"/>
    </row>
    <row r="6" spans="4:19" ht="26.25">
      <c r="D6" s="52"/>
      <c r="E6" s="90" t="s">
        <v>26</v>
      </c>
      <c r="F6" s="91"/>
      <c r="G6" s="91"/>
      <c r="H6" s="91"/>
      <c r="I6" s="91"/>
      <c r="J6" s="91"/>
      <c r="K6" s="91"/>
      <c r="L6" s="92"/>
      <c r="M6" s="53"/>
    </row>
    <row r="7" spans="4:19" ht="15" customHeight="1">
      <c r="D7" s="52"/>
      <c r="E7" s="23"/>
      <c r="F7" s="7"/>
      <c r="G7" s="8"/>
      <c r="H7" s="8"/>
      <c r="I7" s="9"/>
      <c r="J7" s="10"/>
      <c r="K7" s="19" t="s">
        <v>5</v>
      </c>
      <c r="L7" s="24" t="str">
        <f>G12</f>
        <v/>
      </c>
      <c r="M7" s="54"/>
      <c r="N7" s="61"/>
      <c r="O7" s="99" t="s">
        <v>24</v>
      </c>
      <c r="P7" s="99"/>
      <c r="Q7" s="100"/>
      <c r="R7" s="65"/>
    </row>
    <row r="8" spans="4:19" ht="15">
      <c r="D8" s="52"/>
      <c r="E8" s="93" t="s">
        <v>2</v>
      </c>
      <c r="F8" s="93"/>
      <c r="G8" s="76"/>
      <c r="H8" s="18"/>
      <c r="I8" s="9"/>
      <c r="J8" s="11"/>
      <c r="K8" s="19" t="s">
        <v>8</v>
      </c>
      <c r="L8" s="24" t="str">
        <f>G14</f>
        <v/>
      </c>
      <c r="M8" s="54"/>
      <c r="N8" s="61"/>
    </row>
    <row r="9" spans="4:19" ht="15.6">
      <c r="D9" s="52"/>
      <c r="E9" s="93" t="s">
        <v>3</v>
      </c>
      <c r="F9" s="93"/>
      <c r="G9" s="77"/>
      <c r="H9" s="5"/>
      <c r="I9" s="9"/>
      <c r="J9" s="10"/>
      <c r="K9" s="19"/>
      <c r="L9" s="25"/>
      <c r="M9" s="54"/>
      <c r="N9" s="61"/>
      <c r="P9" s="62"/>
    </row>
    <row r="10" spans="4:19" ht="15.6">
      <c r="D10" s="52"/>
      <c r="E10" s="93" t="s">
        <v>4</v>
      </c>
      <c r="F10" s="93"/>
      <c r="G10" s="78" t="str">
        <f>IF(G8="","",G8-(G8*G9))</f>
        <v/>
      </c>
      <c r="H10" s="1"/>
      <c r="I10" s="9"/>
      <c r="J10" s="13" t="s">
        <v>0</v>
      </c>
      <c r="K10" s="14" t="str">
        <f>G12</f>
        <v/>
      </c>
      <c r="L10" s="26"/>
      <c r="M10" s="54"/>
      <c r="N10" s="61"/>
    </row>
    <row r="11" spans="4:19" ht="15" customHeight="1">
      <c r="D11" s="52"/>
      <c r="E11" s="23"/>
      <c r="F11" s="17"/>
      <c r="G11" s="12"/>
      <c r="H11" s="12"/>
      <c r="I11" s="9"/>
      <c r="J11" s="13" t="s">
        <v>1</v>
      </c>
      <c r="K11" s="14" t="str">
        <f>G14</f>
        <v/>
      </c>
      <c r="L11" s="26"/>
      <c r="M11" s="54"/>
      <c r="N11" s="61"/>
    </row>
    <row r="12" spans="4:19" ht="15">
      <c r="D12" s="52"/>
      <c r="E12" s="93" t="s">
        <v>6</v>
      </c>
      <c r="F12" s="93"/>
      <c r="G12" s="79" t="str">
        <f>L34</f>
        <v/>
      </c>
      <c r="H12" s="2"/>
      <c r="I12" s="9"/>
      <c r="J12" s="10"/>
      <c r="K12" s="6"/>
      <c r="L12" s="26"/>
      <c r="M12" s="54"/>
      <c r="N12" s="61"/>
    </row>
    <row r="13" spans="4:19" ht="15">
      <c r="D13" s="52"/>
      <c r="E13" s="93" t="s">
        <v>7</v>
      </c>
      <c r="F13" s="93"/>
      <c r="G13" s="80" t="str">
        <f>IF(G12="","",IF(ISBLANK(G10),"",G12/G10))</f>
        <v/>
      </c>
      <c r="H13" s="3"/>
      <c r="I13" s="9"/>
      <c r="J13" s="10"/>
      <c r="K13" s="6"/>
      <c r="L13" s="26"/>
      <c r="M13" s="54"/>
      <c r="N13" s="61"/>
    </row>
    <row r="14" spans="4:19" ht="15">
      <c r="D14" s="52"/>
      <c r="E14" s="93" t="s">
        <v>9</v>
      </c>
      <c r="F14" s="93"/>
      <c r="G14" s="78" t="str">
        <f>IF(G12="","",G10-G12)</f>
        <v/>
      </c>
      <c r="H14" s="4"/>
      <c r="I14" s="9"/>
      <c r="J14" s="10"/>
      <c r="K14" s="6"/>
      <c r="L14" s="26"/>
      <c r="M14" s="54"/>
      <c r="N14" s="61"/>
    </row>
    <row r="15" spans="4:19" ht="15" customHeight="1">
      <c r="D15" s="52"/>
      <c r="E15" s="27"/>
      <c r="F15" s="28"/>
      <c r="G15" s="29"/>
      <c r="H15" s="29"/>
      <c r="I15" s="29"/>
      <c r="J15" s="29"/>
      <c r="K15" s="29"/>
      <c r="L15" s="30"/>
      <c r="M15" s="54"/>
      <c r="N15" s="61"/>
      <c r="Q15" s="61"/>
      <c r="R15" s="61"/>
      <c r="S15" s="61"/>
    </row>
    <row r="16" spans="4:19" ht="15" customHeight="1">
      <c r="D16" s="52"/>
      <c r="E16" s="16"/>
      <c r="F16" s="15"/>
      <c r="G16" s="16"/>
      <c r="H16" s="16"/>
      <c r="I16" s="16"/>
      <c r="J16" s="16"/>
      <c r="K16" s="16"/>
      <c r="L16" s="16"/>
      <c r="M16" s="54"/>
      <c r="N16" s="61"/>
      <c r="Q16" s="61"/>
      <c r="R16" s="61"/>
      <c r="S16" s="61"/>
    </row>
    <row r="17" spans="4:19">
      <c r="D17" s="52"/>
      <c r="E17" s="95" t="s">
        <v>11</v>
      </c>
      <c r="F17" s="97"/>
      <c r="G17" s="63" t="s">
        <v>12</v>
      </c>
      <c r="H17" s="63" t="s">
        <v>13</v>
      </c>
      <c r="I17" s="94" t="s">
        <v>14</v>
      </c>
      <c r="J17" s="95"/>
      <c r="K17" s="95"/>
      <c r="L17" s="95"/>
      <c r="M17" s="54"/>
      <c r="N17" s="61"/>
      <c r="O17" s="88" t="s">
        <v>10</v>
      </c>
      <c r="P17" s="88"/>
      <c r="Q17" s="61"/>
      <c r="R17" s="61"/>
      <c r="S17" s="61"/>
    </row>
    <row r="18" spans="4:19">
      <c r="D18" s="52"/>
      <c r="E18" s="95"/>
      <c r="F18" s="97"/>
      <c r="G18" s="64" t="str">
        <f>IF(O19="Imperial","Onzas","Gramos/ml")</f>
        <v>Gramos/ml</v>
      </c>
      <c r="H18" s="64" t="str">
        <f>IF(O19="Imperial","Lb/Pt","Kg/Lt")</f>
        <v>Kg/Lt</v>
      </c>
      <c r="I18" s="94"/>
      <c r="J18" s="95"/>
      <c r="K18" s="95"/>
      <c r="L18" s="95"/>
      <c r="M18" s="54"/>
      <c r="N18" s="61"/>
      <c r="O18" s="88"/>
      <c r="P18" s="88"/>
      <c r="Q18" s="61"/>
      <c r="R18" s="61"/>
      <c r="S18" s="61"/>
    </row>
    <row r="19" spans="4:19">
      <c r="D19" s="52"/>
      <c r="E19" s="98"/>
      <c r="F19" s="98"/>
      <c r="G19" s="66"/>
      <c r="H19" s="67"/>
      <c r="I19" s="96" t="str">
        <f>IF(H19="","",(G19/1000)*H19)</f>
        <v/>
      </c>
      <c r="J19" s="96"/>
      <c r="K19" s="96"/>
      <c r="L19" s="96"/>
      <c r="M19" s="54"/>
      <c r="N19" s="61"/>
      <c r="O19" s="89" t="s">
        <v>25</v>
      </c>
      <c r="P19" s="89"/>
      <c r="Q19" s="61"/>
      <c r="R19" s="61"/>
      <c r="S19" s="61"/>
    </row>
    <row r="20" spans="4:19" ht="15">
      <c r="D20" s="52"/>
      <c r="E20" s="81"/>
      <c r="F20" s="81"/>
      <c r="G20" s="68"/>
      <c r="H20" s="69"/>
      <c r="I20" s="101" t="str">
        <f t="shared" ref="I20:I33" si="0">IF(H20="","",(G20/1000)*H20)</f>
        <v/>
      </c>
      <c r="J20" s="101"/>
      <c r="K20" s="101"/>
      <c r="L20" s="101"/>
      <c r="M20" s="54"/>
      <c r="N20" s="61"/>
      <c r="O20" s="61"/>
      <c r="P20" s="61"/>
      <c r="Q20" s="61"/>
      <c r="R20" s="61"/>
      <c r="S20" s="61"/>
    </row>
    <row r="21" spans="4:19" ht="15">
      <c r="D21" s="52"/>
      <c r="E21" s="81"/>
      <c r="F21" s="81"/>
      <c r="G21" s="68"/>
      <c r="H21" s="69"/>
      <c r="I21" s="101" t="str">
        <f t="shared" si="0"/>
        <v/>
      </c>
      <c r="J21" s="101"/>
      <c r="K21" s="101"/>
      <c r="L21" s="101"/>
      <c r="M21" s="54"/>
      <c r="N21" s="61"/>
      <c r="Q21" s="61"/>
      <c r="R21" s="61"/>
      <c r="S21" s="61"/>
    </row>
    <row r="22" spans="4:19" ht="15">
      <c r="D22" s="52"/>
      <c r="E22" s="81"/>
      <c r="F22" s="81"/>
      <c r="G22" s="68"/>
      <c r="H22" s="69"/>
      <c r="I22" s="101" t="str">
        <f t="shared" si="0"/>
        <v/>
      </c>
      <c r="J22" s="101"/>
      <c r="K22" s="101"/>
      <c r="L22" s="101"/>
      <c r="M22" s="54"/>
      <c r="N22" s="61"/>
      <c r="Q22" s="61"/>
      <c r="R22" s="61"/>
      <c r="S22" s="61"/>
    </row>
    <row r="23" spans="4:19" ht="15">
      <c r="D23" s="52"/>
      <c r="E23" s="81"/>
      <c r="F23" s="81"/>
      <c r="G23" s="68"/>
      <c r="H23" s="69"/>
      <c r="I23" s="101" t="str">
        <f t="shared" si="0"/>
        <v/>
      </c>
      <c r="J23" s="101"/>
      <c r="K23" s="101"/>
      <c r="L23" s="101"/>
      <c r="M23" s="54"/>
      <c r="N23" s="61"/>
      <c r="Q23" s="61"/>
      <c r="R23" s="61"/>
      <c r="S23" s="61"/>
    </row>
    <row r="24" spans="4:19" ht="15">
      <c r="D24" s="52"/>
      <c r="E24" s="81"/>
      <c r="F24" s="81"/>
      <c r="G24" s="68"/>
      <c r="H24" s="69"/>
      <c r="I24" s="101" t="str">
        <f t="shared" si="0"/>
        <v/>
      </c>
      <c r="J24" s="101"/>
      <c r="K24" s="101"/>
      <c r="L24" s="101"/>
      <c r="M24" s="54"/>
      <c r="N24" s="61"/>
      <c r="O24" s="61"/>
      <c r="P24" s="61"/>
      <c r="Q24" s="61"/>
      <c r="R24" s="61"/>
      <c r="S24" s="61"/>
    </row>
    <row r="25" spans="4:19" ht="15">
      <c r="D25" s="52"/>
      <c r="E25" s="81"/>
      <c r="F25" s="81"/>
      <c r="G25" s="68"/>
      <c r="H25" s="69"/>
      <c r="I25" s="101" t="str">
        <f t="shared" si="0"/>
        <v/>
      </c>
      <c r="J25" s="101"/>
      <c r="K25" s="101"/>
      <c r="L25" s="101"/>
      <c r="M25" s="54"/>
      <c r="N25" s="61"/>
      <c r="O25" s="61"/>
      <c r="P25" s="61"/>
      <c r="Q25" s="61"/>
      <c r="R25" s="61"/>
      <c r="S25" s="61"/>
    </row>
    <row r="26" spans="4:19" ht="15">
      <c r="D26" s="52"/>
      <c r="E26" s="83"/>
      <c r="F26" s="83"/>
      <c r="G26" s="68"/>
      <c r="H26" s="69"/>
      <c r="I26" s="101" t="str">
        <f t="shared" si="0"/>
        <v/>
      </c>
      <c r="J26" s="101"/>
      <c r="K26" s="101"/>
      <c r="L26" s="101"/>
      <c r="M26" s="54"/>
      <c r="N26" s="61"/>
      <c r="O26" s="61"/>
      <c r="P26" s="61"/>
      <c r="Q26" s="61"/>
      <c r="R26" s="61"/>
      <c r="S26" s="61"/>
    </row>
    <row r="27" spans="4:19" ht="15">
      <c r="D27" s="52"/>
      <c r="E27" s="84"/>
      <c r="F27" s="84"/>
      <c r="G27" s="70"/>
      <c r="H27" s="71"/>
      <c r="I27" s="106" t="str">
        <f t="shared" si="0"/>
        <v/>
      </c>
      <c r="J27" s="106"/>
      <c r="K27" s="106"/>
      <c r="L27" s="106"/>
      <c r="M27" s="54"/>
      <c r="N27" s="61"/>
      <c r="O27" s="61"/>
      <c r="P27" s="61"/>
      <c r="Q27" s="61"/>
      <c r="R27" s="61"/>
      <c r="S27" s="61"/>
    </row>
    <row r="28" spans="4:19" ht="15">
      <c r="D28" s="52"/>
      <c r="E28" s="83"/>
      <c r="F28" s="83"/>
      <c r="G28" s="68"/>
      <c r="H28" s="69"/>
      <c r="I28" s="101" t="str">
        <f t="shared" si="0"/>
        <v/>
      </c>
      <c r="J28" s="101"/>
      <c r="K28" s="101"/>
      <c r="L28" s="101"/>
      <c r="M28" s="54"/>
      <c r="N28" s="61"/>
      <c r="O28" s="61"/>
      <c r="P28" s="61"/>
      <c r="Q28" s="61"/>
      <c r="R28" s="61"/>
      <c r="S28" s="61"/>
    </row>
    <row r="29" spans="4:19" ht="15">
      <c r="D29" s="52"/>
      <c r="E29" s="83"/>
      <c r="F29" s="83"/>
      <c r="G29" s="68"/>
      <c r="H29" s="69"/>
      <c r="I29" s="101" t="str">
        <f t="shared" si="0"/>
        <v/>
      </c>
      <c r="J29" s="101"/>
      <c r="K29" s="101"/>
      <c r="L29" s="101"/>
      <c r="M29" s="54"/>
      <c r="N29" s="61"/>
      <c r="O29" s="61"/>
      <c r="P29" s="61"/>
      <c r="Q29" s="61"/>
      <c r="R29" s="61"/>
      <c r="S29" s="61"/>
    </row>
    <row r="30" spans="4:19" ht="15">
      <c r="D30" s="52"/>
      <c r="E30" s="83"/>
      <c r="F30" s="83"/>
      <c r="G30" s="68"/>
      <c r="H30" s="69"/>
      <c r="I30" s="101" t="str">
        <f t="shared" si="0"/>
        <v/>
      </c>
      <c r="J30" s="101"/>
      <c r="K30" s="101"/>
      <c r="L30" s="101"/>
      <c r="M30" s="54"/>
      <c r="N30" s="61"/>
      <c r="O30" s="61"/>
      <c r="P30" s="61"/>
      <c r="Q30" s="61"/>
      <c r="R30" s="61"/>
      <c r="S30" s="61"/>
    </row>
    <row r="31" spans="4:19" ht="15">
      <c r="D31" s="52"/>
      <c r="E31" s="83"/>
      <c r="F31" s="83"/>
      <c r="G31" s="68"/>
      <c r="H31" s="69"/>
      <c r="I31" s="101" t="str">
        <f t="shared" si="0"/>
        <v/>
      </c>
      <c r="J31" s="101"/>
      <c r="K31" s="101"/>
      <c r="L31" s="101"/>
      <c r="M31" s="54"/>
      <c r="N31" s="61"/>
      <c r="O31" s="61"/>
      <c r="P31" s="61"/>
      <c r="Q31" s="61"/>
      <c r="R31" s="61"/>
      <c r="S31" s="61"/>
    </row>
    <row r="32" spans="4:19" ht="15">
      <c r="D32" s="52"/>
      <c r="E32" s="83"/>
      <c r="F32" s="83"/>
      <c r="G32" s="72"/>
      <c r="H32" s="73"/>
      <c r="I32" s="101" t="str">
        <f t="shared" si="0"/>
        <v/>
      </c>
      <c r="J32" s="101"/>
      <c r="K32" s="101"/>
      <c r="L32" s="101"/>
      <c r="M32" s="54"/>
      <c r="N32" s="61"/>
      <c r="O32" s="61"/>
      <c r="P32" s="61"/>
      <c r="Q32" s="61"/>
      <c r="R32" s="61"/>
      <c r="S32" s="61"/>
    </row>
    <row r="33" spans="4:19">
      <c r="D33" s="52"/>
      <c r="E33" s="85"/>
      <c r="F33" s="85"/>
      <c r="G33" s="74"/>
      <c r="H33" s="75"/>
      <c r="I33" s="102" t="str">
        <f t="shared" si="0"/>
        <v/>
      </c>
      <c r="J33" s="102"/>
      <c r="K33" s="102"/>
      <c r="L33" s="102"/>
      <c r="M33" s="54"/>
      <c r="N33" s="61"/>
      <c r="O33" s="61"/>
      <c r="P33" s="61"/>
      <c r="Q33" s="61"/>
      <c r="R33" s="61"/>
      <c r="S33" s="61"/>
    </row>
    <row r="34" spans="4:19" ht="18">
      <c r="D34" s="52"/>
      <c r="E34" s="86"/>
      <c r="F34" s="87"/>
      <c r="G34" s="87"/>
      <c r="H34" s="87"/>
      <c r="I34" s="82" t="s">
        <v>23</v>
      </c>
      <c r="J34" s="82"/>
      <c r="K34" s="82"/>
      <c r="L34" s="45" t="str">
        <f>IF(SUM(I19:I33)=0,"",SUM(I19:I33))</f>
        <v/>
      </c>
      <c r="M34" s="54"/>
      <c r="N34" s="61"/>
      <c r="O34" s="61"/>
      <c r="P34" s="61"/>
      <c r="Q34" s="61"/>
      <c r="R34" s="61"/>
      <c r="S34" s="61"/>
    </row>
    <row r="35" spans="4:19" ht="15" customHeight="1">
      <c r="D35" s="55"/>
      <c r="E35" s="6"/>
      <c r="F35" s="20"/>
      <c r="G35" s="21"/>
      <c r="H35" s="21"/>
      <c r="I35" s="22"/>
      <c r="J35" s="22"/>
      <c r="K35" s="22"/>
      <c r="L35" s="22"/>
      <c r="M35" s="56"/>
      <c r="N35" s="61"/>
      <c r="O35" s="61"/>
      <c r="P35" s="61"/>
      <c r="Q35" s="61"/>
      <c r="R35" s="61"/>
      <c r="S35" s="61"/>
    </row>
    <row r="36" spans="4:19" ht="15.6">
      <c r="D36" s="55"/>
      <c r="E36" s="31"/>
      <c r="F36" s="32"/>
      <c r="G36" s="32"/>
      <c r="H36" s="32"/>
      <c r="I36" s="33"/>
      <c r="J36" s="34"/>
      <c r="K36" s="34"/>
      <c r="L36" s="35"/>
      <c r="M36" s="56"/>
      <c r="N36" s="61"/>
      <c r="O36" s="61"/>
      <c r="P36" s="61"/>
      <c r="Q36" s="61"/>
      <c r="R36" s="61"/>
      <c r="S36" s="61"/>
    </row>
    <row r="37" spans="4:19" ht="15.6">
      <c r="D37" s="55"/>
      <c r="E37" s="36"/>
      <c r="F37" s="37"/>
      <c r="G37" s="37"/>
      <c r="H37" s="37"/>
      <c r="I37" s="38"/>
      <c r="J37" s="39"/>
      <c r="K37" s="39"/>
      <c r="L37" s="40"/>
      <c r="M37" s="56"/>
      <c r="N37" s="61"/>
      <c r="O37" s="61"/>
      <c r="P37" s="61"/>
      <c r="Q37" s="61"/>
      <c r="R37" s="61"/>
      <c r="S37" s="61"/>
    </row>
    <row r="38" spans="4:19">
      <c r="D38" s="55"/>
      <c r="E38" s="36"/>
      <c r="F38" s="39"/>
      <c r="G38" s="39"/>
      <c r="H38" s="39"/>
      <c r="I38" s="39"/>
      <c r="J38" s="39"/>
      <c r="K38" s="39"/>
      <c r="L38" s="40"/>
      <c r="M38" s="56"/>
      <c r="N38" s="61"/>
      <c r="O38" s="61"/>
      <c r="P38" s="61"/>
      <c r="Q38" s="61"/>
      <c r="R38" s="61"/>
      <c r="S38" s="61"/>
    </row>
    <row r="39" spans="4:19">
      <c r="D39" s="55"/>
      <c r="E39" s="36"/>
      <c r="F39" s="103"/>
      <c r="G39" s="104"/>
      <c r="H39" s="104"/>
      <c r="I39" s="104"/>
      <c r="J39" s="104"/>
      <c r="K39" s="104"/>
      <c r="L39" s="105"/>
      <c r="M39" s="56"/>
      <c r="N39" s="61"/>
      <c r="O39" s="61"/>
      <c r="P39" s="61"/>
      <c r="Q39" s="61"/>
      <c r="R39" s="61"/>
      <c r="S39" s="61"/>
    </row>
    <row r="40" spans="4:19">
      <c r="D40" s="55"/>
      <c r="E40" s="41"/>
      <c r="F40" s="46"/>
      <c r="G40" s="46"/>
      <c r="H40" s="46"/>
      <c r="I40" s="46"/>
      <c r="J40" s="46"/>
      <c r="K40" s="46"/>
      <c r="L40" s="47"/>
      <c r="M40" s="57"/>
    </row>
    <row r="41" spans="4:19">
      <c r="D41" s="55"/>
      <c r="E41" s="41"/>
      <c r="F41" s="46"/>
      <c r="G41" s="46"/>
      <c r="H41" s="46"/>
      <c r="I41" s="46"/>
      <c r="J41" s="46"/>
      <c r="K41" s="46"/>
      <c r="L41" s="47"/>
      <c r="M41" s="57"/>
    </row>
    <row r="42" spans="4:19">
      <c r="D42" s="55"/>
      <c r="E42" s="41"/>
      <c r="F42" s="46"/>
      <c r="G42" s="46"/>
      <c r="H42" s="46"/>
      <c r="I42" s="46"/>
      <c r="J42" s="46"/>
      <c r="K42" s="46"/>
      <c r="L42" s="47"/>
      <c r="M42" s="57"/>
    </row>
    <row r="43" spans="4:19">
      <c r="D43" s="55"/>
      <c r="E43" s="41"/>
      <c r="F43" s="46"/>
      <c r="G43" s="46"/>
      <c r="H43" s="46"/>
      <c r="I43" s="46"/>
      <c r="J43" s="46"/>
      <c r="K43" s="46"/>
      <c r="L43" s="47"/>
      <c r="M43" s="57"/>
    </row>
    <row r="44" spans="4:19">
      <c r="D44" s="55"/>
      <c r="E44" s="41"/>
      <c r="F44" s="46"/>
      <c r="G44" s="46"/>
      <c r="H44" s="46"/>
      <c r="I44" s="46"/>
      <c r="J44" s="46"/>
      <c r="K44" s="46"/>
      <c r="L44" s="47"/>
      <c r="M44" s="57"/>
    </row>
    <row r="45" spans="4:19">
      <c r="D45" s="55"/>
      <c r="E45" s="41"/>
      <c r="F45" s="46"/>
      <c r="G45" s="46"/>
      <c r="H45" s="46"/>
      <c r="I45" s="46"/>
      <c r="J45" s="46"/>
      <c r="K45" s="46"/>
      <c r="L45" s="47"/>
      <c r="M45" s="57"/>
    </row>
    <row r="46" spans="4:19">
      <c r="D46" s="55"/>
      <c r="E46" s="41"/>
      <c r="F46" s="46"/>
      <c r="G46" s="46"/>
      <c r="H46" s="46"/>
      <c r="I46" s="46"/>
      <c r="J46" s="46"/>
      <c r="K46" s="46"/>
      <c r="L46" s="47"/>
      <c r="M46" s="57"/>
    </row>
    <row r="47" spans="4:19">
      <c r="D47" s="55"/>
      <c r="E47" s="41"/>
      <c r="F47" s="46"/>
      <c r="G47" s="46"/>
      <c r="H47" s="46"/>
      <c r="I47" s="46"/>
      <c r="J47" s="46"/>
      <c r="K47" s="46"/>
      <c r="L47" s="47"/>
      <c r="M47" s="57"/>
    </row>
    <row r="48" spans="4:19">
      <c r="D48" s="55"/>
      <c r="E48" s="41"/>
      <c r="F48" s="46"/>
      <c r="G48" s="46"/>
      <c r="H48" s="46"/>
      <c r="I48" s="46"/>
      <c r="J48" s="46"/>
      <c r="K48" s="46"/>
      <c r="L48" s="47"/>
      <c r="M48" s="57"/>
    </row>
    <row r="49" spans="4:13" ht="30" customHeight="1">
      <c r="D49" s="55"/>
      <c r="E49" s="42"/>
      <c r="F49" s="43"/>
      <c r="G49" s="43"/>
      <c r="H49" s="43"/>
      <c r="I49" s="43"/>
      <c r="J49" s="43"/>
      <c r="K49" s="43"/>
      <c r="L49" s="44"/>
      <c r="M49" s="57"/>
    </row>
    <row r="50" spans="4:13">
      <c r="D50" s="58"/>
      <c r="E50" s="59"/>
      <c r="F50" s="59"/>
      <c r="G50" s="59"/>
      <c r="H50" s="59"/>
      <c r="I50" s="59"/>
      <c r="J50" s="59"/>
      <c r="K50" s="59"/>
      <c r="L50" s="59"/>
      <c r="M50" s="60"/>
    </row>
  </sheetData>
  <sheetProtection selectLockedCells="1"/>
  <mergeCells count="45">
    <mergeCell ref="E19:F19"/>
    <mergeCell ref="I19:L19"/>
    <mergeCell ref="O19:P19"/>
    <mergeCell ref="E6:L6"/>
    <mergeCell ref="O7:Q7"/>
    <mergeCell ref="E8:F8"/>
    <mergeCell ref="E9:F9"/>
    <mergeCell ref="E10:F10"/>
    <mergeCell ref="E12:F12"/>
    <mergeCell ref="E13:F13"/>
    <mergeCell ref="E14:F14"/>
    <mergeCell ref="E17:F18"/>
    <mergeCell ref="I17:L18"/>
    <mergeCell ref="O17:P18"/>
    <mergeCell ref="E20:F20"/>
    <mergeCell ref="I20:L20"/>
    <mergeCell ref="E21:F21"/>
    <mergeCell ref="I21:L21"/>
    <mergeCell ref="E22:F22"/>
    <mergeCell ref="I22:L22"/>
    <mergeCell ref="E23:F23"/>
    <mergeCell ref="I23:L23"/>
    <mergeCell ref="E24:F24"/>
    <mergeCell ref="I24:L24"/>
    <mergeCell ref="E25:F25"/>
    <mergeCell ref="I25:L25"/>
    <mergeCell ref="E26:F26"/>
    <mergeCell ref="I26:L26"/>
    <mergeCell ref="E27:F27"/>
    <mergeCell ref="I27:L27"/>
    <mergeCell ref="E28:F28"/>
    <mergeCell ref="I28:L28"/>
    <mergeCell ref="E29:F29"/>
    <mergeCell ref="I29:L29"/>
    <mergeCell ref="E30:F30"/>
    <mergeCell ref="I30:L30"/>
    <mergeCell ref="E31:F31"/>
    <mergeCell ref="I31:L31"/>
    <mergeCell ref="F39:L39"/>
    <mergeCell ref="E32:F32"/>
    <mergeCell ref="I32:L32"/>
    <mergeCell ref="E33:F33"/>
    <mergeCell ref="I33:L33"/>
    <mergeCell ref="E34:H34"/>
    <mergeCell ref="I34:K34"/>
  </mergeCells>
  <dataValidations count="1">
    <dataValidation type="list" allowBlank="1" showErrorMessage="1" sqref="O19:P19" xr:uid="{94E4F491-12DA-433F-9447-2D674BCCD8D2}">
      <formula1>"Imperial,Métrico"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Receta Ejemplo</vt:lpstr>
      <vt:lpstr>Plantilla</vt:lpstr>
      <vt:lpstr>Plantilla!Área_de_impresión</vt:lpstr>
      <vt:lpstr>'Receta Ejemplo'!Área_de_impresión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IngenieriadeMenu.com</dc:creator>
  <dc:description>El contenido de esta plantilla es propiedad intelectual de IngenieriadeMenu.com y está registrado bajo el número de registro de derechos de autor   2411050011683 en https://www.safecreative.org/work/2411050011683-costeo-de-recetas-plantilla-. El uso, distribución o publicación no autorizada de este material constituye una infracción de derechos de autor. La Ley de Derechos de Autor (17 U.S.C., Sección 101 y siguientes) establece importantes sanciones legales y equitativas contra cualquier persona que infrinja o viole los derechos exclusivos del titular de los derechos de autor._x000d_
Copyright © 2024 por IngenieriadeMenu.com</dc:description>
  <cp:lastModifiedBy>Usuario</cp:lastModifiedBy>
  <cp:lastPrinted>2022-05-15T09:45:21Z</cp:lastPrinted>
  <dcterms:created xsi:type="dcterms:W3CDTF">2015-06-05T18:17:20Z</dcterms:created>
  <dcterms:modified xsi:type="dcterms:W3CDTF">2024-12-11T15:19:16Z</dcterms:modified>
</cp:coreProperties>
</file>